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7555" windowHeight="11550"/>
  </bookViews>
  <sheets>
    <sheet name="26- Ck-9th" sheetId="1" r:id="rId1"/>
  </sheets>
  <definedNames>
    <definedName name="chuong_pl_105" localSheetId="0">'26- Ck-9th'!$B$1</definedName>
    <definedName name="chuong_pl_105_name" localSheetId="0">'26- Ck-9th'!$B$4</definedName>
    <definedName name="chuong_pl_105_name_name" localSheetId="0">'26- Ck-9th'!$B$5</definedName>
    <definedName name="chuong_pl_105_name_name_name" localSheetId="0">'26- Ck-9th'!$B$6</definedName>
    <definedName name="_xlnm.Print_Area" localSheetId="0">'26- Ck-9th'!$A$1:$G$126</definedName>
  </definedNames>
  <calcPr calcId="144525"/>
</workbook>
</file>

<file path=xl/calcChain.xml><?xml version="1.0" encoding="utf-8"?>
<calcChain xmlns="http://schemas.openxmlformats.org/spreadsheetml/2006/main">
  <c r="L52" i="1" l="1"/>
  <c r="E51" i="1"/>
  <c r="G51" i="1" s="1"/>
  <c r="D51" i="1"/>
  <c r="I50" i="1"/>
  <c r="J49" i="1" s="1"/>
  <c r="H49" i="1"/>
  <c r="D49" i="1"/>
  <c r="G38" i="1"/>
  <c r="F38" i="1"/>
  <c r="E37" i="1"/>
  <c r="E32" i="1" s="1"/>
  <c r="F32" i="1" s="1"/>
  <c r="D37" i="1"/>
  <c r="G35" i="1"/>
  <c r="G34" i="1"/>
  <c r="G33" i="1"/>
  <c r="K32" i="1"/>
  <c r="D32" i="1"/>
  <c r="L31" i="1"/>
  <c r="N31" i="1" s="1"/>
  <c r="O31" i="1" s="1"/>
  <c r="J31" i="1"/>
  <c r="G31" i="1"/>
  <c r="F31" i="1"/>
  <c r="D31" i="1"/>
  <c r="G30" i="1"/>
  <c r="F30" i="1"/>
  <c r="D30" i="1"/>
  <c r="H29" i="1"/>
  <c r="H28" i="1" s="1"/>
  <c r="E29" i="1"/>
  <c r="D29" i="1"/>
  <c r="D28" i="1" s="1"/>
  <c r="G26" i="1"/>
  <c r="E26" i="1"/>
  <c r="F26" i="1" s="1"/>
  <c r="D26" i="1"/>
  <c r="H25" i="1"/>
  <c r="H24" i="1" s="1"/>
  <c r="G24" i="1" s="1"/>
  <c r="G25" i="1"/>
  <c r="F25" i="1"/>
  <c r="E25" i="1"/>
  <c r="D25" i="1"/>
  <c r="D24" i="1" s="1"/>
  <c r="E24" i="1"/>
  <c r="F24" i="1" s="1"/>
  <c r="H16" i="1"/>
  <c r="H14" i="1" s="1"/>
  <c r="G14" i="1" s="1"/>
  <c r="G16" i="1"/>
  <c r="F16" i="1"/>
  <c r="G15" i="1"/>
  <c r="F15" i="1"/>
  <c r="E14" i="1"/>
  <c r="F14" i="1" s="1"/>
  <c r="D14" i="1"/>
  <c r="F29" i="1" l="1"/>
  <c r="G29" i="1"/>
  <c r="E49" i="1"/>
  <c r="E28" i="1" s="1"/>
  <c r="J50" i="1"/>
  <c r="F37" i="1"/>
  <c r="G37" i="1"/>
  <c r="F51" i="1"/>
  <c r="F28" i="1" l="1"/>
  <c r="G28" i="1"/>
  <c r="G49" i="1"/>
  <c r="F49" i="1"/>
</calcChain>
</file>

<file path=xl/comments1.xml><?xml version="1.0" encoding="utf-8"?>
<comments xmlns="http://schemas.openxmlformats.org/spreadsheetml/2006/main">
  <authors>
    <author>KETOAN-LIEN</author>
  </authors>
  <commentList>
    <comment ref="E11" authorId="0">
      <text>
        <r>
          <rPr>
            <b/>
            <sz val="9"/>
            <color indexed="81"/>
            <rFont val="Tahoma"/>
            <family val="2"/>
          </rPr>
          <t>KETOAN-LIEN:</t>
        </r>
        <r>
          <rPr>
            <sz val="9"/>
            <color indexed="81"/>
            <rFont val="Tahoma"/>
            <family val="2"/>
          </rPr>
          <t xml:space="preserve">
LẤY SỐ LIỆU BÁO CÁO ĐÃ CHI CỦA MISA</t>
        </r>
      </text>
    </comment>
    <comment ref="D31" authorId="0">
      <text>
        <r>
          <rPr>
            <b/>
            <sz val="9"/>
            <color indexed="81"/>
            <rFont val="Tahoma"/>
            <family val="2"/>
          </rPr>
          <t>KETOAN-LIEN:</t>
        </r>
        <r>
          <rPr>
            <sz val="9"/>
            <color indexed="81"/>
            <rFont val="Tahoma"/>
            <family val="2"/>
          </rPr>
          <t xml:space="preserve">
12-341+ 18-341</t>
        </r>
      </text>
    </comment>
    <comment ref="D51" authorId="0">
      <text>
        <r>
          <rPr>
            <b/>
            <sz val="9"/>
            <color indexed="81"/>
            <rFont val="Tahoma"/>
            <family val="2"/>
          </rPr>
          <t>KETOAN
LÂÝ TỔNG 12 ĐỐI CHIẾU- ĐÃ KHAI Ở TRÊN: KHOA HỌC, 12-341...</t>
        </r>
      </text>
    </comment>
  </commentList>
</comments>
</file>

<file path=xl/sharedStrings.xml><?xml version="1.0" encoding="utf-8"?>
<sst xmlns="http://schemas.openxmlformats.org/spreadsheetml/2006/main" count="215" uniqueCount="88">
  <si>
    <t>Đơn vị  dự toán: Văn phòng Sở Nông nghiệp và Môi trường tỉnh Gia Lai</t>
  </si>
  <si>
    <t>Mẫu biểu số 75</t>
  </si>
  <si>
    <t>CÔNG KHAI THỰC HIỆN DỰ TOÁN THU- CHI NGÂN SÁCH</t>
  </si>
  <si>
    <t>(09 THÁNG ĐẦU NĂM 2026)</t>
  </si>
  <si>
    <t>(Kèm theo Quyết định số:                 /QĐ-SNNMT ngày          tháng  7 năm 2026 của Sở Nông nghiệp và Môi trường tỉnh Gia Lai)</t>
  </si>
  <si>
    <t>Căn cứ Nghị định số 73/2026/NĐ-CP ngày 10 tháng 3 năm 2026 của Chính phủ quy định chi tiết thi hành một số điều của Luật Ngân sách nhà nước;</t>
  </si>
  <si>
    <t>Căn cứ Thông tư số 26/2026/TT-BTC ngày 25 tháng 3 năm 2026 của Bộ Tài chính quy định chi tiết và hướng dẫn thi hành một số điều của Nghị định số 73/2025/NĐ-CP ngày 10 tháng 3 năm 2026 của Chính phủ quy định chi tiết và hướng dẫn thi hành một số điều của Luật Ngân sách nhà nước.</t>
  </si>
  <si>
    <t>Đơn vị dự toán: Văn phòng Sở Nông nghiệp và Môi trường công khai tình hình thực hiện dự toán thu-chi ngân sách (09 tháng năm 2026) như sau:</t>
  </si>
  <si>
    <t>Đơn vị: Triệu đồng</t>
  </si>
  <si>
    <t>Số TT</t>
  </si>
  <si>
    <t>Nội dung</t>
  </si>
  <si>
    <t>Dự toán năm</t>
  </si>
  <si>
    <t>Ước thực hiện 
9 tháng năm 2026</t>
  </si>
  <si>
    <t>Ước thực hiện/Dự toán năm (tỷ lệ %)</t>
  </si>
  <si>
    <t>Ước thực hiện 9 tháng năm 2026 so với cùng kỳ năm trước (tỷ lệ%)</t>
  </si>
  <si>
    <t>6th/2025</t>
  </si>
  <si>
    <t>lấy số liệu shet bên = 1+2+3 ( riêng dòng 4 để báo cho Q4/2026)</t>
  </si>
  <si>
    <t>A</t>
  </si>
  <si>
    <t>Tổng số thu, chi, nộp ngân sách phí, lệ phí</t>
  </si>
  <si>
    <t>I</t>
  </si>
  <si>
    <t>Số thu phí, lệ phí</t>
  </si>
  <si>
    <t>Lệ phí</t>
  </si>
  <si>
    <t>Phí</t>
  </si>
  <si>
    <t>II</t>
  </si>
  <si>
    <t>Chi từ nguồn thu phí được để lại</t>
  </si>
  <si>
    <t>Chi sự nghiệp</t>
  </si>
  <si>
    <t>a</t>
  </si>
  <si>
    <t>Kinh phí thường xuyên giao tự chủ</t>
  </si>
  <si>
    <t>b</t>
  </si>
  <si>
    <t>Kinh phí thường xuyên không giao tự chủ</t>
  </si>
  <si>
    <t>Chi quản lý hành chính</t>
  </si>
  <si>
    <t>Kinh phí giao thực hiện chế độ tự chủ</t>
  </si>
  <si>
    <t>Kinh phí không giao thực hiện chế độ tự chủ</t>
  </si>
  <si>
    <t>III</t>
  </si>
  <si>
    <t>Số phí, lệ phí nộp ngân sách nhà nước</t>
  </si>
  <si>
    <t>B</t>
  </si>
  <si>
    <t>Dự toán chi ngân sách nhà nước</t>
  </si>
  <si>
    <t>Nguồn ngân sách trong nước</t>
  </si>
  <si>
    <t>1.1</t>
  </si>
  <si>
    <t>1.2</t>
  </si>
  <si>
    <t>12-341+18-341</t>
  </si>
  <si>
    <t>Chi sự nghiệp khoa học, công nghệ, đổi mới sáng tạo và chuyển đổi số</t>
  </si>
  <si>
    <t>2.1</t>
  </si>
  <si>
    <t>Kinh phí thực hiện nhiệm vụ khoa học công nghệ</t>
  </si>
  <si>
    <t>-</t>
  </si>
  <si>
    <t>Nhiệm vụ khoa học công nghệ, đổi mới sáng tạo cấp qua Quỹ phát triển khoa học công nghệ</t>
  </si>
  <si>
    <t>Nhiệm vụ khoa học công nghệ, đổi mới sáng tạo không cấp qua Quỹ phát triển khoa học công nghệ</t>
  </si>
  <si>
    <t>2.2</t>
  </si>
  <si>
    <t>2.3</t>
  </si>
  <si>
    <t>Nhiệm vụ khoa học công nghệ, đổi mới sáng tạo</t>
  </si>
  <si>
    <t>Nhiệm vụ chuyển đổi số</t>
  </si>
  <si>
    <t>Chi sự nghiệp giáo dục, đào tạo</t>
  </si>
  <si>
    <t>3.1</t>
  </si>
  <si>
    <t>3.2</t>
  </si>
  <si>
    <t>Chi sự nghiệp y tế, dân số và gia đình</t>
  </si>
  <si>
    <t>4.1</t>
  </si>
  <si>
    <t>4.2</t>
  </si>
  <si>
    <t>Chi bảo đảm xã hội</t>
  </si>
  <si>
    <t>5.1</t>
  </si>
  <si>
    <t>5.2</t>
  </si>
  <si>
    <t>Chi hoạt động kinh tế</t>
  </si>
  <si>
    <t>6.1</t>
  </si>
  <si>
    <t>6.2</t>
  </si>
  <si>
    <t>12- (12-121 và 12-341) không nguồn 18-341</t>
  </si>
  <si>
    <t>Tổng SN</t>
  </si>
  <si>
    <t>SN khoa học</t>
  </si>
  <si>
    <t>còn-SN kinh tế</t>
  </si>
  <si>
    <t>cột sd 6th sn kinh tế có cộng đỡ 400</t>
  </si>
  <si>
    <t>Chi sự nghiệp bảo vệ môi trường</t>
  </si>
  <si>
    <t>7.1</t>
  </si>
  <si>
    <t>7.2</t>
  </si>
  <si>
    <t>Chi sự nghiệp văn hóa thông tin</t>
  </si>
  <si>
    <t>8.1</t>
  </si>
  <si>
    <t>8.2</t>
  </si>
  <si>
    <t>Chi sự nghiệp phát thanh, truyền hình, thông tấn</t>
  </si>
  <si>
    <t>9.1</t>
  </si>
  <si>
    <t>9.2</t>
  </si>
  <si>
    <t>Chi khác (12-428)</t>
  </si>
  <si>
    <t>10.1</t>
  </si>
  <si>
    <t>10.2</t>
  </si>
  <si>
    <t>Nguồn vốn viện trợ</t>
  </si>
  <si>
    <t>Dự án A</t>
  </si>
  <si>
    <t>Dự án B</t>
  </si>
  <si>
    <t>Chi sự nghiệp giáo dục, đào tạo và dạy nghề</t>
  </si>
  <si>
    <t>Chi sự nghiệp thể dục thể thao</t>
  </si>
  <si>
    <t>Nguồn vay nợ nước ngoài</t>
  </si>
  <si>
    <t>Chương: 412</t>
  </si>
  <si>
    <t>(Thông tư số 26/2026/TT-BTC ngày 25 tháng 3 năm 2026 của Bộ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</si>
</sst>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0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_);_(* \(#,##0.00\);_(* &quot;-&quot;_);_(@_)"/>
    <numFmt numFmtId="165" formatCode="0.0%"/>
    <numFmt numFmtId="166" formatCode="_(* #,##0.0_);_(* \(#,##0.0\);_(* &quot;-&quot;_);_(@_)"/>
    <numFmt numFmtId="167" formatCode="\$#,##0_);[Red]\(\$#,##0\)"/>
    <numFmt numFmtId="168" formatCode="_-* #,##0.0_-;\-* #,##0.0_-;_-* &quot;-&quot;_-;_-@_-"/>
    <numFmt numFmtId="169" formatCode="mm&quot;월&quot;\ dd&quot;일&quot;"/>
    <numFmt numFmtId="170" formatCode="0.00000000"/>
    <numFmt numFmtId="171" formatCode="00.000"/>
    <numFmt numFmtId="172" formatCode="&quot;?&quot;#,##0;&quot;?&quot;\-#,##0"/>
    <numFmt numFmtId="173" formatCode="_-* #,##0_-;\-* #,##0_-;_-* &quot;-&quot;_-;_-@_-"/>
    <numFmt numFmtId="174" formatCode="_-* #,##0.00_-;\-* #,##0.00_-;_-* &quot;-&quot;??_-;_-@_-"/>
    <numFmt numFmtId="175" formatCode="[Red]&quot;@ &quot;#,##0_ ;[Red]&quot;@ &quot;\-#,##0\ "/>
    <numFmt numFmtId="176" formatCode="0.0000000"/>
    <numFmt numFmtId="177" formatCode="_-#,##0.0000;* \-#,##0.00;* _-&quot;&quot;;@"/>
    <numFmt numFmtId="178" formatCode="* #,##0.00;* \-#,##0.00;* &quot;-&quot;??;@"/>
    <numFmt numFmtId="179" formatCode="#.00"/>
    <numFmt numFmtId="180" formatCode="0.0000"/>
    <numFmt numFmtId="181" formatCode="&quot;\&quot;#,##0.00;&quot;\&quot;\-#,##0.00"/>
    <numFmt numFmtId="182" formatCode="#."/>
    <numFmt numFmtId="183" formatCode="#,##0.00&quot; $&quot;;[Red]\-#,##0.00&quot; $&quot;"/>
    <numFmt numFmtId="184" formatCode="#,##0.00;[Red]&quot;-&quot;#,##0.00"/>
    <numFmt numFmtId="185" formatCode="0.000"/>
    <numFmt numFmtId="186" formatCode="_ &quot;\&quot;* #,##0_ ;_ &quot;\&quot;* \-#,##0_ ;_ &quot;\&quot;* &quot;-&quot;_ ;_ @_ "/>
    <numFmt numFmtId="187" formatCode="0.000%"/>
    <numFmt numFmtId="188" formatCode="_ &quot;\&quot;* #,##0.00_ ;_ &quot;\&quot;* \-#,##0.00_ ;_ &quot;\&quot;* &quot;-&quot;??_ ;_ @_ "/>
    <numFmt numFmtId="189" formatCode="%#.00"/>
    <numFmt numFmtId="190" formatCode="&quot;S&quot;\ #,##0;[Red]\-&quot;S&quot;\ #,##0"/>
    <numFmt numFmtId="191" formatCode="_ * #,##0_ ;_ * \-#,##0_ ;_ * &quot;-&quot;_ ;_ @_ "/>
    <numFmt numFmtId="192" formatCode="&quot;US$&quot;#,##0_);[Red]\(&quot;US$&quot;#,##0\)"/>
    <numFmt numFmtId="193" formatCode="_ * #,##0.00_ ;_ * \-#,##0.00_ ;_ * &quot;-&quot;??_ ;_ @_ "/>
    <numFmt numFmtId="194" formatCode="#,##0."/>
    <numFmt numFmtId="195" formatCode=";;"/>
    <numFmt numFmtId="196" formatCode="#,##0.0_);\(#,##0.0\)"/>
    <numFmt numFmtId="197" formatCode="_(* #,##0.0000_);_(* \(#,##0.0000\);_(* &quot;-&quot;??_);_(@_)"/>
    <numFmt numFmtId="198" formatCode="0.0%;[Red]\(0.0%\)"/>
    <numFmt numFmtId="199" formatCode="_ * #,##0.00_)&quot;£&quot;_ ;_ * \(#,##0.00\)&quot;£&quot;_ ;_ * &quot;-&quot;??_)&quot;£&quot;_ ;_ @_ "/>
    <numFmt numFmtId="200" formatCode="_-&quot;$&quot;* #,##0.00_-;\-&quot;$&quot;* #,##0.00_-;_-&quot;$&quot;* &quot;-&quot;??_-;_-@_-"/>
    <numFmt numFmtId="201" formatCode="0.0%;\(0.0%\)"/>
    <numFmt numFmtId="202" formatCode="0.000_)"/>
    <numFmt numFmtId="203" formatCode="_ * #,##0.0000000_ ;_ * \-#,##0.0000000_ ;_ * &quot;-&quot;_ ;_ @_ "/>
    <numFmt numFmtId="204" formatCode="\$#,##0\ ;\(\$#,##0\)"/>
    <numFmt numFmtId="205" formatCode="_ * #,##0.000000_ ;_ * \-#,##0.000000_ ;_ * &quot;-&quot;_ ;_ @_ "/>
    <numFmt numFmtId="206" formatCode="\$#.00"/>
    <numFmt numFmtId="207" formatCode="\$#."/>
    <numFmt numFmtId="208" formatCode="_-[$€-2]* #,##0.00_-;\-[$€-2]* #,##0.00_-;_-[$€-2]* &quot;-&quot;??_-"/>
    <numFmt numFmtId="209" formatCode="_ * #,##0.00_)_d_ ;_ * \(#,##0.00\)_d_ ;_ * &quot;-&quot;??_)_d_ ;_ @_ "/>
    <numFmt numFmtId="210" formatCode="_ * #,##0_ ;_ * &quot;\&quot;&quot;\&quot;&quot;\&quot;&quot;\&quot;&quot;\&quot;&quot;\&quot;&quot;\&quot;&quot;\&quot;&quot;\&quot;&quot;\&quot;&quot;\&quot;&quot;\&quot;&quot;\&quot;&quot;\&quot;&quot;\&quot;&quot;\&quot;&quot;\&quot;\-#,##0_ ;_ * &quot;-&quot;_ ;_ @_ "/>
    <numFmt numFmtId="211" formatCode="[Red]#,##0\ &quot;M3&quot;;[Red]\-#,##0\ &quot;M3&quot;\ "/>
    <numFmt numFmtId="212" formatCode="#,###"/>
    <numFmt numFmtId="213" formatCode="#,##0\ &quot;$&quot;_);[Red]\(#,##0\ &quot;$&quot;\)"/>
    <numFmt numFmtId="214" formatCode="&quot;$&quot;###,0&quot;.&quot;00_);[Red]\(&quot;$&quot;###,0&quot;.&quot;00\)"/>
    <numFmt numFmtId="215" formatCode="_-* #,##0\ _F_B_-;\-* #,##0\ _F_B_-;_-* &quot;-&quot;\ _F_B_-;_-@_-"/>
    <numFmt numFmtId="216" formatCode="#,##0.000_);\(#,##0.000\)"/>
    <numFmt numFmtId="217" formatCode="&quot;\&quot;#,##0;[Red]&quot;\&quot;\-#,##0"/>
    <numFmt numFmtId="218" formatCode="_(* #,##0_);_(* \(#,##0\);_(* &quot;-&quot;??_);_(@_)"/>
    <numFmt numFmtId="219" formatCode="#,##0.00\ &quot;F&quot;;[Red]\-#,##0.00\ &quot;F&quot;"/>
    <numFmt numFmtId="220" formatCode="#,##0\ &quot;F&quot;;\-#,##0\ &quot;F&quot;"/>
    <numFmt numFmtId="221" formatCode="#,##0\ &quot;F&quot;;[Red]\-#,##0\ &quot;F&quot;"/>
    <numFmt numFmtId="222" formatCode="_-* #,##0\ &quot;F&quot;_-;\-* #,##0\ &quot;F&quot;_-;_-* &quot;-&quot;\ &quot;F&quot;_-;_-@_-"/>
    <numFmt numFmtId="223" formatCode="[Red]#,##0\ &quot;TON&quot;;[Red]\-#,##0\ &quot;TON&quot;\ "/>
    <numFmt numFmtId="224" formatCode="#,##0.00\ &quot;F&quot;;\-#,##0.00\ &quot;F&quot;"/>
    <numFmt numFmtId="225" formatCode="&quot;$&quot;#,##0;\-&quot;$&quot;#,##0"/>
    <numFmt numFmtId="226" formatCode="_-* #,##0\ &quot;DM&quot;_-;\-* #,##0\ &quot;DM&quot;_-;_-* &quot;-&quot;\ &quot;DM&quot;_-;_-@_-"/>
    <numFmt numFmtId="227" formatCode="_-* #,##0.00\ &quot;DM&quot;_-;\-* #,##0.00\ &quot;DM&quot;_-;_-* &quot;-&quot;??\ &quot;DM&quot;_-;_-@_-"/>
    <numFmt numFmtId="228" formatCode="_(* #,##0\ &quot;€&quot;_);_(* \(#,##0\)\ &quot;€&quot;;_(&quot;€&quot;* &quot;-&quot;_);_(@_)"/>
    <numFmt numFmtId="229" formatCode="_(* #,##0.00\ &quot;€&quot;_);_(* \(#,##0.00\)\ &quot;€&quot;;_(&quot;€&quot;* &quot;-&quot;??_);_(@_)"/>
    <numFmt numFmtId="230" formatCode="0_);[Red]\(0\)"/>
    <numFmt numFmtId="231" formatCode="\(&quot;\&quot;#,##0\);[Red]\(\-&quot;\&quot;#,##0\)"/>
    <numFmt numFmtId="232" formatCode="\(&quot;\&quot;#,##0\);[Red]\(&quot;△&quot;&quot;\&quot;#,##0\)"/>
    <numFmt numFmtId="233" formatCode="0.0%;[Red]\-0.0%"/>
    <numFmt numFmtId="234" formatCode="0.00%;[Red]\-0.00%"/>
    <numFmt numFmtId="235" formatCode="&quot;\&quot;#,##0.00;[Red]&quot;\&quot;\-#,##0.00"/>
    <numFmt numFmtId="236" formatCode="#,##0_ "/>
    <numFmt numFmtId="237" formatCode="#,##0&quot;칸&quot;"/>
    <numFmt numFmtId="238" formatCode="#,##0;[Red]&quot;-&quot;#,##0"/>
    <numFmt numFmtId="239" formatCode="#,##0;&quot;-&quot;#,##0"/>
    <numFmt numFmtId="240" formatCode="&quot;?#,##0;\-&quot;&quot;?&quot;#,##0"/>
    <numFmt numFmtId="241" formatCode="_-* #,##0.0000_-;&quot;\&quot;\!\-* #,##0.0000_-;_-* &quot;-&quot;_-;_-@_-"/>
    <numFmt numFmtId="242" formatCode="0_ "/>
    <numFmt numFmtId="243" formatCode="&quot;?#,##0;[Red]\-&quot;&quot;?&quot;#,##0"/>
    <numFmt numFmtId="244" formatCode="#,##0;\(#,##0\)"/>
    <numFmt numFmtId="245" formatCode="&quot;kr&quot;\ #,##0;&quot;kr&quot;\ \-#,##0"/>
    <numFmt numFmtId="246" formatCode="yy&quot;년&quot;&quot;\&quot;&quot;\&quot;&quot;\&quot;&quot;\&quot;&quot;\&quot;&quot;\&quot;\ mm&quot;월&quot;&quot;\&quot;&quot;\&quot;&quot;\&quot;&quot;\&quot;&quot;\&quot;&quot;\&quot;\ dd&quot;일&quot;"/>
    <numFmt numFmtId="247" formatCode="&quot;\&quot;#,##0.00;\!\-&quot;\&quot;#,##0.00"/>
    <numFmt numFmtId="248" formatCode="0.00_ "/>
    <numFmt numFmtId="249" formatCode="&quot;*&quot;#,##0\ &quot;일 (월)&quot;\ \ "/>
    <numFmt numFmtId="250" formatCode="#,##0.0_);[Red]\(#,##0.0\)"/>
    <numFmt numFmtId="251" formatCode="&quot;?#,##0.00;\-&quot;&quot;?&quot;#,##0.00"/>
    <numFmt numFmtId="252" formatCode="\(#,##0.000\)"/>
    <numFmt numFmtId="253" formatCode="_-* #,##0.00_-;\-* #,##0.00_-;_-* &quot;-&quot;_-;_-@_-"/>
    <numFmt numFmtId="254" formatCode="#,##0.#####\ ;[Red]\-#,##0.#####\ "/>
    <numFmt numFmtId="255" formatCode="#,##0\ ;[Red]\-#,##0\ "/>
    <numFmt numFmtId="256" formatCode="mmm\.yy"/>
    <numFmt numFmtId="257" formatCode="_-&quot;$&quot;* #,##0_-;\-&quot;$&quot;* #,##0_-;_-&quot;$&quot;* &quot;-&quot;_-;_-@_-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i/>
      <sz val="12"/>
      <name val="Times New Roman"/>
      <family val="1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.VnTime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12"/>
      <name val="바탕체"/>
      <family val="1"/>
      <charset val="129"/>
    </font>
    <font>
      <sz val="10"/>
      <color indexed="19"/>
      <name val="돋움체"/>
      <family val="3"/>
      <charset val="129"/>
    </font>
    <font>
      <sz val="11"/>
      <name val="??"/>
      <family val="3"/>
    </font>
    <font>
      <sz val="10"/>
      <name val="?? ??"/>
      <family val="1"/>
      <charset val="136"/>
    </font>
    <font>
      <sz val="14"/>
      <name val="??"/>
      <family val="3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2"/>
      <name val="|??´¸ⓒ"/>
      <family val="1"/>
      <charset val="129"/>
    </font>
    <font>
      <sz val="10"/>
      <name val="Times New Roman"/>
      <family val="1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name val="–¾’©"/>
      <family val="1"/>
      <charset val="128"/>
    </font>
    <font>
      <b/>
      <u/>
      <sz val="14"/>
      <color indexed="8"/>
      <name val=".VnBook-AntiquaH"/>
      <family val="2"/>
    </font>
    <font>
      <sz val="10"/>
      <name val="옛체"/>
      <family val="1"/>
      <charset val="129"/>
    </font>
    <font>
      <b/>
      <sz val="9"/>
      <color indexed="12"/>
      <name val="돋움체"/>
      <family val="3"/>
      <charset val="129"/>
    </font>
    <font>
      <sz val="11"/>
      <name val="바탕체"/>
      <family val="1"/>
      <charset val="129"/>
    </font>
    <font>
      <sz val="10"/>
      <name val="굴림"/>
      <family val="3"/>
      <charset val="129"/>
    </font>
    <font>
      <sz val="1"/>
      <color indexed="0"/>
      <name val="Courier"/>
      <family val="3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sz val="11"/>
      <color indexed="8"/>
      <name val="맑은 고딕"/>
      <family val="3"/>
      <charset val="129"/>
    </font>
    <font>
      <b/>
      <sz val="12"/>
      <color indexed="8"/>
      <name val=".VnBook-Antiqua"/>
      <family val="2"/>
    </font>
    <font>
      <sz val="11"/>
      <name val="굴림체"/>
      <family val="3"/>
      <charset val="129"/>
    </font>
    <font>
      <i/>
      <sz val="12"/>
      <color indexed="8"/>
      <name val=".VnBook-Antiqua"/>
      <family val="2"/>
    </font>
    <font>
      <sz val="10"/>
      <name val=".VnTime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2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9"/>
      <name val="굴림체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UAAA¼"/>
      <family val="1"/>
    </font>
    <font>
      <sz val="12"/>
      <name val="¹ÙÅÁÃ¼"/>
      <family val="1"/>
      <charset val="129"/>
    </font>
    <font>
      <sz val="11"/>
      <name val="±¼¸²Ã¼"/>
      <family val="3"/>
      <charset val="129"/>
    </font>
    <font>
      <sz val="10"/>
      <name val="±¼¸²A¼"/>
      <family val="3"/>
      <charset val="129"/>
    </font>
    <font>
      <sz val="8"/>
      <name val="Times New Roman"/>
      <family val="1"/>
      <charset val="163"/>
    </font>
    <font>
      <sz val="12"/>
      <name val="µ¸¿òÃ¼"/>
      <family val="3"/>
      <charset val="129"/>
    </font>
    <font>
      <sz val="10"/>
      <name val="Arial"/>
      <family val="2"/>
      <charset val="163"/>
    </font>
    <font>
      <sz val="11"/>
      <color indexed="20"/>
      <name val="Calibri"/>
      <family val="2"/>
    </font>
    <font>
      <sz val="12"/>
      <name val="Tms Rmn"/>
    </font>
    <font>
      <sz val="12"/>
      <name val="System"/>
      <family val="2"/>
      <charset val="129"/>
    </font>
    <font>
      <sz val="8"/>
      <name val="¹UAAA¼"/>
      <family val="1"/>
    </font>
    <font>
      <sz val="10"/>
      <name val="¹UAAA¼"/>
      <family val="1"/>
      <charset val="129"/>
    </font>
    <font>
      <sz val="10"/>
      <name val="¹ÙÅÁÃ¼"/>
      <family val="1"/>
      <charset val="129"/>
    </font>
    <font>
      <sz val="11"/>
      <name val="μ¸¿o"/>
      <family val="3"/>
      <charset val="129"/>
    </font>
    <font>
      <sz val="10"/>
      <name val="Helv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sz val="11"/>
      <name val="Tms Rmn"/>
    </font>
    <font>
      <sz val="10"/>
      <name val="바탕체"/>
      <family val="1"/>
      <charset val="129"/>
    </font>
    <font>
      <sz val="10"/>
      <name val="MS Serif"/>
      <family val="1"/>
    </font>
    <font>
      <sz val="10"/>
      <color indexed="8"/>
      <name val="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0"/>
      <name val=".VnArialH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MS Sans Serif"/>
      <family val="2"/>
    </font>
    <font>
      <sz val="10"/>
      <name val="Univers (WN)"/>
      <family val="2"/>
    </font>
    <font>
      <b/>
      <sz val="14"/>
      <name val=".VnTimeH"/>
      <family val="2"/>
    </font>
    <font>
      <sz val="11"/>
      <color indexed="62"/>
      <name val="Calibri"/>
      <family val="2"/>
    </font>
    <font>
      <sz val="11"/>
      <name val="굴림"/>
      <family val="3"/>
      <charset val="129"/>
    </font>
    <font>
      <sz val="11"/>
      <color indexed="52"/>
      <name val="Calibri"/>
      <family val="2"/>
    </font>
    <font>
      <sz val="14"/>
      <name val="Helv"/>
      <family val="2"/>
    </font>
    <font>
      <sz val="12"/>
      <name val="Helv"/>
      <family val="2"/>
    </font>
    <font>
      <sz val="24"/>
      <name val="Helv"/>
      <family val="2"/>
    </font>
    <font>
      <b/>
      <sz val="11"/>
      <name val="Helv"/>
      <family val="2"/>
    </font>
    <font>
      <sz val="10"/>
      <name val=".VnAvant"/>
      <family val="2"/>
    </font>
    <font>
      <sz val="11"/>
      <color indexed="60"/>
      <name val="Calibri"/>
      <family val="2"/>
    </font>
    <font>
      <sz val="13"/>
      <name val=".VnTime"/>
      <family val="2"/>
    </font>
    <font>
      <sz val="7"/>
      <name val="Small Fonts"/>
      <family val="2"/>
    </font>
    <font>
      <b/>
      <i/>
      <sz val="16"/>
      <name val="Helv"/>
    </font>
    <font>
      <b/>
      <sz val="11"/>
      <name val="Arial"/>
      <family val="2"/>
    </font>
    <font>
      <b/>
      <sz val="11"/>
      <color indexed="63"/>
      <name val="Calibri"/>
      <family val="2"/>
    </font>
    <font>
      <sz val="9"/>
      <name val="Times New Roman"/>
      <family val="1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sz val="10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b/>
      <i/>
      <sz val="10"/>
      <name val="Times New Roman"/>
      <family val="1"/>
    </font>
    <font>
      <sz val="8"/>
      <name val="MS Sans Serif"/>
      <family val="2"/>
    </font>
    <font>
      <sz val="10"/>
      <name val="돋움"/>
      <family val="3"/>
      <charset val="129"/>
    </font>
    <font>
      <b/>
      <sz val="10.5"/>
      <name val=".VnAvantH"/>
      <family val="2"/>
    </font>
    <font>
      <sz val="10"/>
      <name val="Helv"/>
      <family val="2"/>
    </font>
    <font>
      <b/>
      <sz val="8"/>
      <color indexed="8"/>
      <name val="Helv"/>
    </font>
    <font>
      <sz val="12"/>
      <name val="VNTime"/>
    </font>
    <font>
      <sz val="10"/>
      <name val=".VnArial"/>
      <family val="2"/>
    </font>
    <font>
      <sz val="11"/>
      <name val=".VnAvant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b/>
      <sz val="18"/>
      <color indexed="56"/>
      <name val="Cambria"/>
      <family val="2"/>
    </font>
    <font>
      <sz val="8"/>
      <name val="VNI-Helve"/>
    </font>
    <font>
      <b/>
      <sz val="10"/>
      <name val=".VnArialH"/>
      <family val="2"/>
    </font>
    <font>
      <b/>
      <sz val="11"/>
      <color indexed="8"/>
      <name val="Calibri"/>
      <family val="2"/>
    </font>
    <font>
      <sz val="8"/>
      <name val="바탕체"/>
      <family val="1"/>
      <charset val="129"/>
    </font>
    <font>
      <sz val="8"/>
      <name val=".VnTime"/>
      <family val="2"/>
    </font>
    <font>
      <b/>
      <sz val="12"/>
      <name val=".VnTime"/>
      <family val="2"/>
    </font>
    <font>
      <b/>
      <sz val="10"/>
      <name val="VN Helvetica"/>
    </font>
    <font>
      <sz val="10"/>
      <name val="VN Helvetica"/>
    </font>
    <font>
      <sz val="9"/>
      <name val=".VnTime"/>
      <family val="2"/>
    </font>
    <font>
      <sz val="11"/>
      <color indexed="10"/>
      <name val="Calibri"/>
      <family val="2"/>
    </font>
    <font>
      <b/>
      <i/>
      <sz val="12"/>
      <name val=".VnTime"/>
      <family val="2"/>
    </font>
    <font>
      <sz val="14"/>
      <name val=".VnArial"/>
      <family val="2"/>
    </font>
    <font>
      <i/>
      <outline/>
      <shadow/>
      <u/>
      <sz val="1"/>
      <color indexed="24"/>
      <name val="Courier"/>
      <family val="3"/>
    </font>
    <font>
      <sz val="10"/>
      <name val=" "/>
      <family val="1"/>
      <charset val="136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color indexed="12"/>
      <name val="돋움체"/>
      <family val="3"/>
      <charset val="129"/>
    </font>
    <font>
      <sz val="11"/>
      <color indexed="20"/>
      <name val="맑은 고딕"/>
      <family val="3"/>
      <charset val="129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0"/>
      <name val="돋움체"/>
      <family val="3"/>
      <charset val="129"/>
    </font>
    <font>
      <sz val="12"/>
      <name val="바탕체"/>
      <family val="3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sz val="10"/>
      <name val="바탕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2"/>
      <name val="명조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2"/>
      <color indexed="8"/>
      <name val="돋움체"/>
      <family val="3"/>
      <charset val="129"/>
    </font>
    <font>
      <b/>
      <sz val="11"/>
      <color indexed="63"/>
      <name val="맑은 고딕"/>
      <family val="3"/>
      <charset val="129"/>
    </font>
    <font>
      <sz val="9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8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gray125">
        <fgColor indexed="35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47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  <xf numFmtId="3" fontId="15" fillId="0" borderId="1"/>
    <xf numFmtId="167" fontId="16" fillId="0" borderId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168" fontId="17" fillId="0" borderId="0" applyFont="0" applyFill="0" applyBorder="0" applyAlignment="0" applyProtection="0">
      <alignment vertical="center"/>
    </xf>
    <xf numFmtId="169" fontId="17" fillId="0" borderId="0" applyFont="0" applyFill="0" applyBorder="0" applyAlignment="0" applyProtection="0">
      <alignment vertical="center"/>
    </xf>
    <xf numFmtId="38" fontId="18" fillId="0" borderId="5">
      <alignment horizontal="right"/>
    </xf>
    <xf numFmtId="170" fontId="19" fillId="0" borderId="0" applyNumberFormat="0">
      <alignment horizontal="center" vertical="center"/>
      <protection locked="0" hidden="1"/>
    </xf>
    <xf numFmtId="0" fontId="17" fillId="0" borderId="0" applyNumberFormat="0" applyFill="0" applyBorder="0" applyAlignment="0" applyProtection="0"/>
    <xf numFmtId="171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40" fontId="22" fillId="0" borderId="0" applyFont="0" applyFill="0" applyBorder="0" applyAlignment="0" applyProtection="0"/>
    <xf numFmtId="41" fontId="17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6" fontId="24" fillId="0" borderId="0" applyFont="0" applyFill="0" applyBorder="0" applyAlignment="0" applyProtection="0"/>
    <xf numFmtId="0" fontId="5" fillId="0" borderId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5" fillId="0" borderId="0"/>
    <xf numFmtId="0" fontId="26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175" fontId="27" fillId="0" borderId="0" applyFill="0" applyBorder="0" applyProtection="0">
      <alignment vertical="center"/>
    </xf>
    <xf numFmtId="0" fontId="2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17" fillId="0" borderId="0"/>
    <xf numFmtId="0" fontId="29" fillId="0" borderId="0"/>
    <xf numFmtId="0" fontId="29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28" fillId="0" borderId="0"/>
    <xf numFmtId="0" fontId="28" fillId="0" borderId="0"/>
    <xf numFmtId="0" fontId="29" fillId="0" borderId="0"/>
    <xf numFmtId="0" fontId="16" fillId="0" borderId="0"/>
    <xf numFmtId="0" fontId="28" fillId="0" borderId="0"/>
    <xf numFmtId="0" fontId="29" fillId="0" borderId="0"/>
    <xf numFmtId="0" fontId="16" fillId="0" borderId="0"/>
    <xf numFmtId="0" fontId="29" fillId="0" borderId="0"/>
    <xf numFmtId="0" fontId="16" fillId="0" borderId="0"/>
    <xf numFmtId="0" fontId="2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28" fillId="0" borderId="0"/>
    <xf numFmtId="0" fontId="2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28" fillId="0" borderId="0"/>
    <xf numFmtId="0" fontId="29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 applyFont="0" applyFill="0" applyBorder="0" applyAlignment="0" applyProtection="0"/>
    <xf numFmtId="0" fontId="17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6" fillId="0" borderId="0"/>
    <xf numFmtId="0" fontId="28" fillId="0" borderId="0" applyFont="0" applyFill="0" applyBorder="0" applyAlignment="0" applyProtection="0"/>
    <xf numFmtId="0" fontId="16" fillId="0" borderId="0"/>
    <xf numFmtId="0" fontId="17" fillId="0" borderId="0"/>
    <xf numFmtId="0" fontId="16" fillId="0" borderId="0"/>
    <xf numFmtId="0" fontId="16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17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0"/>
    <xf numFmtId="0" fontId="17" fillId="0" borderId="0"/>
    <xf numFmtId="0" fontId="29" fillId="0" borderId="0"/>
    <xf numFmtId="0" fontId="28" fillId="0" borderId="0" applyFont="0" applyFill="0" applyBorder="0" applyAlignment="0" applyProtection="0"/>
    <xf numFmtId="0" fontId="29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0"/>
    <xf numFmtId="0" fontId="29" fillId="0" borderId="0"/>
    <xf numFmtId="0" fontId="16" fillId="0" borderId="0"/>
    <xf numFmtId="0" fontId="29" fillId="0" borderId="0"/>
    <xf numFmtId="0" fontId="29" fillId="0" borderId="0"/>
    <xf numFmtId="0" fontId="29" fillId="0" borderId="0"/>
    <xf numFmtId="0" fontId="17" fillId="0" borderId="0"/>
    <xf numFmtId="0" fontId="29" fillId="0" borderId="0"/>
    <xf numFmtId="0" fontId="28" fillId="0" borderId="0"/>
    <xf numFmtId="0" fontId="28" fillId="0" borderId="0"/>
    <xf numFmtId="0" fontId="16" fillId="0" borderId="0"/>
    <xf numFmtId="0" fontId="30" fillId="0" borderId="0">
      <protection locked="0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5" fillId="0" borderId="0"/>
    <xf numFmtId="176" fontId="17" fillId="0" borderId="0" applyFont="0" applyFill="0" applyBorder="0" applyAlignment="0" applyProtection="0">
      <alignment vertical="center"/>
    </xf>
    <xf numFmtId="177" fontId="17" fillId="0" borderId="0">
      <alignment vertical="center"/>
    </xf>
    <xf numFmtId="178" fontId="17" fillId="0" borderId="0" applyFont="0" applyFill="0" applyBorder="0" applyAlignment="0" applyProtection="0">
      <alignment vertical="center"/>
    </xf>
    <xf numFmtId="179" fontId="30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2" fillId="0" borderId="0"/>
    <xf numFmtId="0" fontId="32" fillId="0" borderId="0"/>
    <xf numFmtId="3" fontId="15" fillId="0" borderId="1"/>
    <xf numFmtId="3" fontId="15" fillId="0" borderId="1"/>
    <xf numFmtId="0" fontId="33" fillId="4" borderId="0"/>
    <xf numFmtId="0" fontId="34" fillId="0" borderId="0"/>
    <xf numFmtId="9" fontId="35" fillId="4" borderId="6">
      <alignment vertical="center"/>
    </xf>
    <xf numFmtId="180" fontId="36" fillId="0" borderId="0">
      <protection locked="0"/>
    </xf>
    <xf numFmtId="181" fontId="37" fillId="0" borderId="0">
      <protection locked="0"/>
    </xf>
    <xf numFmtId="182" fontId="38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1" fontId="37" fillId="0" borderId="0">
      <protection locked="0"/>
    </xf>
    <xf numFmtId="0" fontId="39" fillId="4" borderId="0"/>
    <xf numFmtId="0" fontId="18" fillId="0" borderId="7">
      <alignment horizontal="center"/>
    </xf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1" fillId="5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4" borderId="0"/>
    <xf numFmtId="0" fontId="30" fillId="0" borderId="0">
      <protection locked="0"/>
    </xf>
    <xf numFmtId="0" fontId="43" fillId="0" borderId="0" applyFont="0" applyFill="0" applyBorder="0" applyAlignment="0" applyProtection="0"/>
    <xf numFmtId="0" fontId="44" fillId="0" borderId="0">
      <alignment wrapText="1"/>
    </xf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5" fillId="0" borderId="0"/>
    <xf numFmtId="9" fontId="18" fillId="0" borderId="0">
      <protection locked="0"/>
    </xf>
    <xf numFmtId="0" fontId="46" fillId="15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47" fillId="15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0" borderId="0"/>
    <xf numFmtId="180" fontId="36" fillId="0" borderId="0">
      <protection locked="0"/>
    </xf>
    <xf numFmtId="0" fontId="28" fillId="0" borderId="0">
      <protection locked="0"/>
    </xf>
    <xf numFmtId="40" fontId="1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4" fontId="29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0" fontId="49" fillId="0" borderId="0" applyFont="0" applyFill="0" applyBorder="0" applyAlignment="0" applyProtection="0"/>
    <xf numFmtId="0" fontId="50" fillId="0" borderId="0" applyFont="0" applyFill="0" applyBorder="0" applyAlignment="0" applyProtection="0"/>
    <xf numFmtId="180" fontId="36" fillId="0" borderId="0">
      <protection locked="0"/>
    </xf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22" borderId="0" applyNumberFormat="0" applyBorder="0" applyAlignment="0" applyProtection="0"/>
    <xf numFmtId="181" fontId="37" fillId="0" borderId="0">
      <protection locked="0"/>
    </xf>
    <xf numFmtId="182" fontId="38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1" fontId="37" fillId="0" borderId="0">
      <protection locked="0"/>
    </xf>
    <xf numFmtId="0" fontId="51" fillId="0" borderId="0">
      <protection locked="0"/>
    </xf>
    <xf numFmtId="181" fontId="37" fillId="0" borderId="0">
      <protection locked="0"/>
    </xf>
    <xf numFmtId="182" fontId="38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1" fontId="37" fillId="0" borderId="0">
      <protection locked="0"/>
    </xf>
    <xf numFmtId="0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185" fontId="54" fillId="0" borderId="0" applyFont="0" applyFill="0" applyBorder="0" applyAlignment="0" applyProtection="0"/>
    <xf numFmtId="186" fontId="55" fillId="0" borderId="0" applyFont="0" applyFill="0" applyBorder="0" applyAlignment="0" applyProtection="0"/>
    <xf numFmtId="0" fontId="52" fillId="0" borderId="0" applyFont="0" applyFill="0" applyBorder="0" applyAlignment="0" applyProtection="0"/>
    <xf numFmtId="186" fontId="56" fillId="0" borderId="0" applyFont="0" applyFill="0" applyBorder="0" applyAlignment="0" applyProtection="0"/>
    <xf numFmtId="37" fontId="52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28" fillId="0" borderId="0">
      <protection locked="0"/>
    </xf>
    <xf numFmtId="0" fontId="57" fillId="0" borderId="0" applyFont="0" applyFill="0" applyBorder="0" applyAlignment="0" applyProtection="0"/>
    <xf numFmtId="0" fontId="53" fillId="0" borderId="0" applyFont="0" applyFill="0" applyBorder="0" applyAlignment="0" applyProtection="0"/>
    <xf numFmtId="187" fontId="54" fillId="0" borderId="0" applyFont="0" applyFill="0" applyBorder="0" applyAlignment="0" applyProtection="0"/>
    <xf numFmtId="188" fontId="55" fillId="0" borderId="0" applyFont="0" applyFill="0" applyBorder="0" applyAlignment="0" applyProtection="0"/>
    <xf numFmtId="0" fontId="52" fillId="0" borderId="0" applyFont="0" applyFill="0" applyBorder="0" applyAlignment="0" applyProtection="0"/>
    <xf numFmtId="188" fontId="56" fillId="0" borderId="0" applyFont="0" applyFill="0" applyBorder="0" applyAlignment="0" applyProtection="0"/>
    <xf numFmtId="37" fontId="52" fillId="0" borderId="0" applyFont="0" applyFill="0" applyBorder="0" applyAlignment="0" applyProtection="0"/>
    <xf numFmtId="44" fontId="14" fillId="0" borderId="0" applyFont="0" applyFill="0" applyBorder="0" applyAlignment="0" applyProtection="0"/>
    <xf numFmtId="180" fontId="36" fillId="0" borderId="0">
      <protection locked="0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189" fontId="30" fillId="0" borderId="0">
      <protection locked="0"/>
    </xf>
    <xf numFmtId="0" fontId="16" fillId="0" borderId="0"/>
    <xf numFmtId="0" fontId="58" fillId="0" borderId="0">
      <alignment horizontal="center" wrapText="1"/>
      <protection locked="0"/>
    </xf>
    <xf numFmtId="181" fontId="37" fillId="0" borderId="0">
      <protection locked="0"/>
    </xf>
    <xf numFmtId="182" fontId="38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1" fontId="37" fillId="0" borderId="0">
      <protection locked="0"/>
    </xf>
    <xf numFmtId="180" fontId="36" fillId="0" borderId="0">
      <protection locked="0"/>
    </xf>
    <xf numFmtId="181" fontId="37" fillId="0" borderId="0">
      <protection locked="0"/>
    </xf>
    <xf numFmtId="182" fontId="38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1" fontId="37" fillId="0" borderId="0">
      <protection locked="0"/>
    </xf>
    <xf numFmtId="0" fontId="57" fillId="0" borderId="0" applyFont="0" applyFill="0" applyBorder="0" applyAlignment="0" applyProtection="0"/>
    <xf numFmtId="0" fontId="53" fillId="0" borderId="0" applyFont="0" applyFill="0" applyBorder="0" applyAlignment="0" applyProtection="0"/>
    <xf numFmtId="190" fontId="18" fillId="0" borderId="0" applyFont="0" applyFill="0" applyBorder="0" applyAlignment="0" applyProtection="0"/>
    <xf numFmtId="191" fontId="59" fillId="0" borderId="0" applyFont="0" applyFill="0" applyBorder="0" applyAlignment="0" applyProtection="0"/>
    <xf numFmtId="0" fontId="52" fillId="0" borderId="0" applyFont="0" applyFill="0" applyBorder="0" applyAlignment="0" applyProtection="0"/>
    <xf numFmtId="191" fontId="56" fillId="0" borderId="0" applyFont="0" applyFill="0" applyBorder="0" applyAlignment="0" applyProtection="0"/>
    <xf numFmtId="37" fontId="52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3" fillId="0" borderId="0" applyFont="0" applyFill="0" applyBorder="0" applyAlignment="0" applyProtection="0"/>
    <xf numFmtId="192" fontId="18" fillId="0" borderId="0" applyFont="0" applyFill="0" applyBorder="0" applyAlignment="0" applyProtection="0"/>
    <xf numFmtId="193" fontId="59" fillId="0" borderId="0" applyFont="0" applyFill="0" applyBorder="0" applyAlignment="0" applyProtection="0"/>
    <xf numFmtId="0" fontId="52" fillId="0" borderId="0" applyFont="0" applyFill="0" applyBorder="0" applyAlignment="0" applyProtection="0"/>
    <xf numFmtId="193" fontId="56" fillId="0" borderId="0" applyFont="0" applyFill="0" applyBorder="0" applyAlignment="0" applyProtection="0"/>
    <xf numFmtId="37" fontId="52" fillId="0" borderId="0" applyFont="0" applyFill="0" applyBorder="0" applyAlignment="0" applyProtection="0"/>
    <xf numFmtId="170" fontId="60" fillId="0" borderId="0" applyFont="0" applyFill="0" applyBorder="0" applyAlignment="0" applyProtection="0"/>
    <xf numFmtId="4" fontId="30" fillId="0" borderId="0">
      <protection locked="0"/>
    </xf>
    <xf numFmtId="194" fontId="30" fillId="0" borderId="0">
      <protection locked="0"/>
    </xf>
    <xf numFmtId="0" fontId="61" fillId="6" borderId="0" applyNumberFormat="0" applyBorder="0" applyAlignment="0" applyProtection="0"/>
    <xf numFmtId="0" fontId="62" fillId="0" borderId="0" applyNumberFormat="0" applyFill="0" applyBorder="0" applyAlignment="0" applyProtection="0"/>
    <xf numFmtId="180" fontId="36" fillId="0" borderId="0">
      <protection locked="0"/>
    </xf>
    <xf numFmtId="0" fontId="52" fillId="0" borderId="0"/>
    <xf numFmtId="0" fontId="28" fillId="0" borderId="0">
      <protection locked="0"/>
    </xf>
    <xf numFmtId="40" fontId="1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4" fontId="29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0" fontId="63" fillId="0" borderId="0"/>
    <xf numFmtId="181" fontId="37" fillId="0" borderId="0">
      <protection locked="0"/>
    </xf>
    <xf numFmtId="182" fontId="38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2" fontId="38" fillId="0" borderId="0">
      <protection locked="0"/>
    </xf>
    <xf numFmtId="181" fontId="37" fillId="0" borderId="0">
      <protection locked="0"/>
    </xf>
    <xf numFmtId="181" fontId="37" fillId="0" borderId="0">
      <protection locked="0"/>
    </xf>
    <xf numFmtId="0" fontId="64" fillId="0" borderId="0"/>
    <xf numFmtId="0" fontId="59" fillId="0" borderId="0"/>
    <xf numFmtId="0" fontId="65" fillId="0" borderId="0"/>
    <xf numFmtId="0" fontId="66" fillId="0" borderId="0"/>
    <xf numFmtId="0" fontId="67" fillId="0" borderId="0"/>
    <xf numFmtId="0" fontId="59" fillId="0" borderId="0"/>
    <xf numFmtId="0" fontId="63" fillId="0" borderId="0"/>
    <xf numFmtId="0" fontId="53" fillId="0" borderId="0"/>
    <xf numFmtId="0" fontId="57" fillId="0" borderId="0"/>
    <xf numFmtId="195" fontId="16" fillId="0" borderId="0" applyFill="0" applyBorder="0" applyAlignment="0"/>
    <xf numFmtId="196" fontId="68" fillId="0" borderId="0" applyFill="0" applyBorder="0" applyAlignment="0"/>
    <xf numFmtId="197" fontId="68" fillId="0" borderId="0" applyFill="0" applyBorder="0" applyAlignment="0"/>
    <xf numFmtId="198" fontId="68" fillId="0" borderId="0" applyFill="0" applyBorder="0" applyAlignment="0"/>
    <xf numFmtId="199" fontId="60" fillId="0" borderId="0" applyFill="0" applyBorder="0" applyAlignment="0"/>
    <xf numFmtId="200" fontId="68" fillId="0" borderId="0" applyFill="0" applyBorder="0" applyAlignment="0"/>
    <xf numFmtId="201" fontId="68" fillId="0" borderId="0" applyFill="0" applyBorder="0" applyAlignment="0"/>
    <xf numFmtId="196" fontId="68" fillId="0" borderId="0" applyFill="0" applyBorder="0" applyAlignment="0"/>
    <xf numFmtId="0" fontId="69" fillId="23" borderId="8" applyNumberFormat="0" applyAlignment="0" applyProtection="0"/>
    <xf numFmtId="0" fontId="70" fillId="0" borderId="0"/>
    <xf numFmtId="0" fontId="71" fillId="24" borderId="9" applyNumberFormat="0" applyAlignment="0" applyProtection="0"/>
    <xf numFmtId="180" fontId="36" fillId="0" borderId="0">
      <protection locked="0"/>
    </xf>
    <xf numFmtId="0" fontId="30" fillId="0" borderId="10">
      <protection locked="0"/>
    </xf>
    <xf numFmtId="202" fontId="72" fillId="0" borderId="0"/>
    <xf numFmtId="202" fontId="72" fillId="0" borderId="0"/>
    <xf numFmtId="202" fontId="72" fillId="0" borderId="0"/>
    <xf numFmtId="202" fontId="72" fillId="0" borderId="0"/>
    <xf numFmtId="202" fontId="72" fillId="0" borderId="0"/>
    <xf numFmtId="202" fontId="72" fillId="0" borderId="0"/>
    <xf numFmtId="202" fontId="72" fillId="0" borderId="0"/>
    <xf numFmtId="202" fontId="72" fillId="0" borderId="0"/>
    <xf numFmtId="200" fontId="68" fillId="0" borderId="0" applyFont="0" applyFill="0" applyBorder="0" applyAlignment="0" applyProtection="0"/>
    <xf numFmtId="43" fontId="1" fillId="0" borderId="0" applyFont="0" applyFill="0" applyBorder="0" applyAlignment="0" applyProtection="0"/>
    <xf numFmtId="203" fontId="73" fillId="0" borderId="0"/>
    <xf numFmtId="3" fontId="17" fillId="0" borderId="0" applyFont="0" applyFill="0" applyBorder="0" applyAlignment="0" applyProtection="0"/>
    <xf numFmtId="0" fontId="74" fillId="0" borderId="0" applyNumberFormat="0" applyAlignment="0">
      <alignment horizontal="left"/>
    </xf>
    <xf numFmtId="0" fontId="29" fillId="0" borderId="0" applyFont="0" applyFill="0" applyBorder="0" applyAlignment="0" applyProtection="0"/>
    <xf numFmtId="196" fontId="68" fillId="0" borderId="0" applyFont="0" applyFill="0" applyBorder="0" applyAlignment="0" applyProtection="0"/>
    <xf numFmtId="204" fontId="17" fillId="0" borderId="0" applyFont="0" applyFill="0" applyBorder="0" applyAlignment="0" applyProtection="0"/>
    <xf numFmtId="0" fontId="73" fillId="0" borderId="0"/>
    <xf numFmtId="0" fontId="17" fillId="0" borderId="0" applyFont="0" applyFill="0" applyBorder="0" applyAlignment="0" applyProtection="0"/>
    <xf numFmtId="14" fontId="75" fillId="0" borderId="0" applyFill="0" applyBorder="0" applyAlignment="0"/>
    <xf numFmtId="4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205" fontId="73" fillId="0" borderId="0"/>
    <xf numFmtId="41" fontId="76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76" fillId="0" borderId="0" applyFont="0" applyFill="0" applyBorder="0" applyAlignment="0" applyProtection="0"/>
    <xf numFmtId="206" fontId="30" fillId="0" borderId="0">
      <protection locked="0"/>
    </xf>
    <xf numFmtId="207" fontId="30" fillId="0" borderId="0">
      <protection locked="0"/>
    </xf>
    <xf numFmtId="200" fontId="68" fillId="0" borderId="0" applyFill="0" applyBorder="0" applyAlignment="0"/>
    <xf numFmtId="196" fontId="68" fillId="0" borderId="0" applyFill="0" applyBorder="0" applyAlignment="0"/>
    <xf numFmtId="200" fontId="68" fillId="0" borderId="0" applyFill="0" applyBorder="0" applyAlignment="0"/>
    <xf numFmtId="201" fontId="68" fillId="0" borderId="0" applyFill="0" applyBorder="0" applyAlignment="0"/>
    <xf numFmtId="196" fontId="68" fillId="0" borderId="0" applyFill="0" applyBorder="0" applyAlignment="0"/>
    <xf numFmtId="0" fontId="77" fillId="0" borderId="0" applyNumberFormat="0" applyAlignment="0">
      <alignment horizontal="left"/>
    </xf>
    <xf numFmtId="208" fontId="28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30" fillId="0" borderId="0">
      <protection locked="0"/>
    </xf>
    <xf numFmtId="0" fontId="30" fillId="0" borderId="0">
      <protection locked="0"/>
    </xf>
    <xf numFmtId="0" fontId="7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79" fillId="0" borderId="0">
      <protection locked="0"/>
    </xf>
    <xf numFmtId="2" fontId="17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Protection="0">
      <alignment vertical="center"/>
    </xf>
    <xf numFmtId="0" fontId="82" fillId="0" borderId="0" applyNumberFormat="0" applyFill="0" applyBorder="0" applyAlignment="0" applyProtection="0"/>
    <xf numFmtId="0" fontId="83" fillId="0" borderId="0" applyNumberFormat="0" applyFill="0" applyBorder="0" applyProtection="0">
      <alignment vertical="center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209" fontId="86" fillId="0" borderId="11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7" borderId="0" applyNumberFormat="0" applyBorder="0" applyAlignment="0" applyProtection="0"/>
    <xf numFmtId="38" fontId="89" fillId="4" borderId="0" applyNumberFormat="0" applyBorder="0" applyAlignment="0" applyProtection="0"/>
    <xf numFmtId="0" fontId="90" fillId="0" borderId="12" applyNumberFormat="0" applyFill="0" applyBorder="0" applyAlignment="0" applyProtection="0">
      <alignment horizontal="center" vertical="center"/>
    </xf>
    <xf numFmtId="0" fontId="91" fillId="0" borderId="0" applyNumberFormat="0" applyFont="0" applyBorder="0" applyAlignment="0">
      <alignment horizontal="left" vertical="center"/>
    </xf>
    <xf numFmtId="0" fontId="92" fillId="25" borderId="0"/>
    <xf numFmtId="0" fontId="93" fillId="0" borderId="0">
      <alignment horizontal="left"/>
    </xf>
    <xf numFmtId="0" fontId="94" fillId="0" borderId="13" applyNumberFormat="0" applyAlignment="0" applyProtection="0">
      <alignment horizontal="left" vertical="center"/>
    </xf>
    <xf numFmtId="0" fontId="94" fillId="0" borderId="14">
      <alignment horizontal="left" vertical="center"/>
    </xf>
    <xf numFmtId="0" fontId="95" fillId="0" borderId="15" applyNumberFormat="0" applyFill="0" applyAlignment="0" applyProtection="0"/>
    <xf numFmtId="0" fontId="96" fillId="0" borderId="16" applyNumberFormat="0" applyFill="0" applyAlignment="0" applyProtection="0"/>
    <xf numFmtId="0" fontId="97" fillId="0" borderId="17" applyNumberFormat="0" applyFill="0" applyAlignment="0" applyProtection="0"/>
    <xf numFmtId="0" fontId="97" fillId="0" borderId="0" applyNumberFormat="0" applyFill="0" applyBorder="0" applyAlignment="0" applyProtection="0"/>
    <xf numFmtId="182" fontId="31" fillId="0" borderId="0">
      <protection locked="0"/>
    </xf>
    <xf numFmtId="210" fontId="18" fillId="0" borderId="0">
      <protection locked="0"/>
    </xf>
    <xf numFmtId="0" fontId="98" fillId="0" borderId="18">
      <alignment horizontal="center"/>
    </xf>
    <xf numFmtId="0" fontId="98" fillId="0" borderId="0">
      <alignment horizontal="center"/>
    </xf>
    <xf numFmtId="0" fontId="99" fillId="0" borderId="0" applyNumberFormat="0" applyFill="0" applyBorder="0" applyAlignment="0" applyProtection="0"/>
    <xf numFmtId="49" fontId="100" fillId="0" borderId="1">
      <alignment vertical="center"/>
    </xf>
    <xf numFmtId="10" fontId="89" fillId="26" borderId="1" applyNumberFormat="0" applyBorder="0" applyAlignment="0" applyProtection="0"/>
    <xf numFmtId="0" fontId="101" fillId="10" borderId="8" applyNumberFormat="0" applyAlignment="0" applyProtection="0"/>
    <xf numFmtId="0" fontId="13" fillId="0" borderId="0"/>
    <xf numFmtId="0" fontId="28" fillId="0" borderId="18">
      <protection locked="0"/>
    </xf>
    <xf numFmtId="0" fontId="102" fillId="0" borderId="19">
      <alignment horizontal="center" vertical="center"/>
    </xf>
    <xf numFmtId="200" fontId="68" fillId="0" borderId="0" applyFill="0" applyBorder="0" applyAlignment="0"/>
    <xf numFmtId="196" fontId="68" fillId="0" borderId="0" applyFill="0" applyBorder="0" applyAlignment="0"/>
    <xf numFmtId="200" fontId="68" fillId="0" borderId="0" applyFill="0" applyBorder="0" applyAlignment="0"/>
    <xf numFmtId="201" fontId="68" fillId="0" borderId="0" applyFill="0" applyBorder="0" applyAlignment="0"/>
    <xf numFmtId="196" fontId="68" fillId="0" borderId="0" applyFill="0" applyBorder="0" applyAlignment="0"/>
    <xf numFmtId="0" fontId="103" fillId="0" borderId="20" applyNumberFormat="0" applyFill="0" applyAlignment="0" applyProtection="0"/>
    <xf numFmtId="211" fontId="27" fillId="0" borderId="0" applyFill="0" applyBorder="0" applyProtection="0">
      <alignment horizontal="center" vertical="center"/>
    </xf>
    <xf numFmtId="0" fontId="104" fillId="0" borderId="0"/>
    <xf numFmtId="0" fontId="105" fillId="0" borderId="0"/>
    <xf numFmtId="0" fontId="104" fillId="0" borderId="0"/>
    <xf numFmtId="0" fontId="105" fillId="0" borderId="0"/>
    <xf numFmtId="0" fontId="106" fillId="0" borderId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91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0" fontId="107" fillId="0" borderId="18"/>
    <xf numFmtId="212" fontId="108" fillId="0" borderId="21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213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0" fontId="48" fillId="0" borderId="0" applyNumberFormat="0" applyFont="0" applyFill="0" applyAlignment="0"/>
    <xf numFmtId="0" fontId="109" fillId="27" borderId="0" applyNumberFormat="0" applyBorder="0" applyAlignment="0" applyProtection="0"/>
    <xf numFmtId="0" fontId="110" fillId="0" borderId="1"/>
    <xf numFmtId="37" fontId="111" fillId="0" borderId="0"/>
    <xf numFmtId="0" fontId="104" fillId="0" borderId="0"/>
    <xf numFmtId="0" fontId="105" fillId="0" borderId="0"/>
    <xf numFmtId="0" fontId="105" fillId="0" borderId="0"/>
    <xf numFmtId="0" fontId="112" fillId="0" borderId="0"/>
    <xf numFmtId="0" fontId="18" fillId="0" borderId="0"/>
    <xf numFmtId="0" fontId="1" fillId="0" borderId="0"/>
    <xf numFmtId="0" fontId="17" fillId="0" borderId="0"/>
    <xf numFmtId="0" fontId="13" fillId="0" borderId="0"/>
    <xf numFmtId="0" fontId="76" fillId="0" borderId="0"/>
    <xf numFmtId="0" fontId="60" fillId="28" borderId="22" applyNumberFormat="0" applyFont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13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4" fillId="23" borderId="23" applyNumberFormat="0" applyAlignment="0" applyProtection="0"/>
    <xf numFmtId="215" fontId="60" fillId="0" borderId="0" applyFont="0" applyFill="0" applyBorder="0" applyAlignment="0" applyProtection="0"/>
    <xf numFmtId="14" fontId="58" fillId="0" borderId="0">
      <alignment horizontal="center" wrapText="1"/>
      <protection locked="0"/>
    </xf>
    <xf numFmtId="199" fontId="60" fillId="0" borderId="0" applyFont="0" applyFill="0" applyBorder="0" applyAlignment="0" applyProtection="0"/>
    <xf numFmtId="216" fontId="60" fillId="0" borderId="0" applyFont="0" applyFill="0" applyBorder="0" applyAlignment="0" applyProtection="0"/>
    <xf numFmtId="10" fontId="60" fillId="0" borderId="0" applyFont="0" applyFill="0" applyBorder="0" applyAlignment="0" applyProtection="0"/>
    <xf numFmtId="200" fontId="68" fillId="0" borderId="0" applyFill="0" applyBorder="0" applyAlignment="0"/>
    <xf numFmtId="196" fontId="68" fillId="0" borderId="0" applyFill="0" applyBorder="0" applyAlignment="0"/>
    <xf numFmtId="200" fontId="68" fillId="0" borderId="0" applyFill="0" applyBorder="0" applyAlignment="0"/>
    <xf numFmtId="201" fontId="68" fillId="0" borderId="0" applyFill="0" applyBorder="0" applyAlignment="0"/>
    <xf numFmtId="196" fontId="68" fillId="0" borderId="0" applyFill="0" applyBorder="0" applyAlignment="0"/>
    <xf numFmtId="4" fontId="115" fillId="0" borderId="0">
      <alignment horizontal="right"/>
    </xf>
    <xf numFmtId="0" fontId="105" fillId="0" borderId="0"/>
    <xf numFmtId="0" fontId="16" fillId="0" borderId="0" applyNumberFormat="0" applyFont="0" applyFill="0" applyBorder="0" applyAlignment="0" applyProtection="0">
      <alignment horizontal="left"/>
    </xf>
    <xf numFmtId="0" fontId="116" fillId="0" borderId="18">
      <alignment horizontal="center"/>
    </xf>
    <xf numFmtId="0" fontId="117" fillId="29" borderId="0" applyNumberFormat="0" applyFont="0" applyBorder="0" applyAlignment="0">
      <alignment horizontal="center"/>
    </xf>
    <xf numFmtId="14" fontId="118" fillId="0" borderId="0" applyNumberFormat="0" applyFill="0" applyBorder="0" applyAlignment="0" applyProtection="0">
      <alignment horizontal="left"/>
    </xf>
    <xf numFmtId="0" fontId="13" fillId="0" borderId="0" applyNumberFormat="0" applyFill="0" applyBorder="0" applyAlignment="0" applyProtection="0"/>
    <xf numFmtId="4" fontId="119" fillId="30" borderId="24" applyNumberFormat="0" applyProtection="0">
      <alignment vertical="center"/>
    </xf>
    <xf numFmtId="4" fontId="120" fillId="30" borderId="24" applyNumberFormat="0" applyProtection="0">
      <alignment vertical="center"/>
    </xf>
    <xf numFmtId="4" fontId="121" fillId="30" borderId="24" applyNumberFormat="0" applyProtection="0">
      <alignment horizontal="left" vertical="center" indent="1"/>
    </xf>
    <xf numFmtId="4" fontId="121" fillId="31" borderId="0" applyNumberFormat="0" applyProtection="0">
      <alignment horizontal="left" vertical="center" indent="1"/>
    </xf>
    <xf numFmtId="4" fontId="121" fillId="32" borderId="24" applyNumberFormat="0" applyProtection="0">
      <alignment horizontal="right" vertical="center"/>
    </xf>
    <xf numFmtId="4" fontId="121" fillId="33" borderId="24" applyNumberFormat="0" applyProtection="0">
      <alignment horizontal="right" vertical="center"/>
    </xf>
    <xf numFmtId="4" fontId="121" fillId="34" borderId="24" applyNumberFormat="0" applyProtection="0">
      <alignment horizontal="right" vertical="center"/>
    </xf>
    <xf numFmtId="4" fontId="121" fillId="35" borderId="24" applyNumberFormat="0" applyProtection="0">
      <alignment horizontal="right" vertical="center"/>
    </xf>
    <xf numFmtId="4" fontId="121" fillId="36" borderId="24" applyNumberFormat="0" applyProtection="0">
      <alignment horizontal="right" vertical="center"/>
    </xf>
    <xf numFmtId="4" fontId="121" fillId="37" borderId="24" applyNumberFormat="0" applyProtection="0">
      <alignment horizontal="right" vertical="center"/>
    </xf>
    <xf numFmtId="4" fontId="121" fillId="38" borderId="24" applyNumberFormat="0" applyProtection="0">
      <alignment horizontal="right" vertical="center"/>
    </xf>
    <xf numFmtId="4" fontId="121" fillId="39" borderId="24" applyNumberFormat="0" applyProtection="0">
      <alignment horizontal="right" vertical="center"/>
    </xf>
    <xf numFmtId="4" fontId="121" fillId="40" borderId="24" applyNumberFormat="0" applyProtection="0">
      <alignment horizontal="right" vertical="center"/>
    </xf>
    <xf numFmtId="4" fontId="119" fillId="41" borderId="25" applyNumberFormat="0" applyProtection="0">
      <alignment horizontal="left" vertical="center" indent="1"/>
    </xf>
    <xf numFmtId="4" fontId="119" fillId="42" borderId="0" applyNumberFormat="0" applyProtection="0">
      <alignment horizontal="left" vertical="center" indent="1"/>
    </xf>
    <xf numFmtId="4" fontId="119" fillId="31" borderId="0" applyNumberFormat="0" applyProtection="0">
      <alignment horizontal="left" vertical="center" indent="1"/>
    </xf>
    <xf numFmtId="4" fontId="121" fillId="42" borderId="24" applyNumberFormat="0" applyProtection="0">
      <alignment horizontal="right" vertical="center"/>
    </xf>
    <xf numFmtId="4" fontId="122" fillId="42" borderId="0" applyNumberFormat="0" applyProtection="0">
      <alignment horizontal="left" vertical="center" indent="1"/>
    </xf>
    <xf numFmtId="4" fontId="122" fillId="31" borderId="0" applyNumberFormat="0" applyProtection="0">
      <alignment horizontal="left" vertical="center" indent="1"/>
    </xf>
    <xf numFmtId="4" fontId="121" fillId="43" borderId="24" applyNumberFormat="0" applyProtection="0">
      <alignment vertical="center"/>
    </xf>
    <xf numFmtId="4" fontId="123" fillId="43" borderId="24" applyNumberFormat="0" applyProtection="0">
      <alignment vertical="center"/>
    </xf>
    <xf numFmtId="4" fontId="119" fillId="42" borderId="26" applyNumberFormat="0" applyProtection="0">
      <alignment horizontal="left" vertical="center" indent="1"/>
    </xf>
    <xf numFmtId="4" fontId="121" fillId="43" borderId="24" applyNumberFormat="0" applyProtection="0">
      <alignment horizontal="right" vertical="center"/>
    </xf>
    <xf numFmtId="4" fontId="123" fillId="43" borderId="24" applyNumberFormat="0" applyProtection="0">
      <alignment horizontal="right" vertical="center"/>
    </xf>
    <xf numFmtId="4" fontId="119" fillId="42" borderId="24" applyNumberFormat="0" applyProtection="0">
      <alignment horizontal="left" vertical="center" indent="1"/>
    </xf>
    <xf numFmtId="4" fontId="124" fillId="44" borderId="26" applyNumberFormat="0" applyProtection="0">
      <alignment horizontal="left" vertical="center" indent="1"/>
    </xf>
    <xf numFmtId="4" fontId="125" fillId="43" borderId="24" applyNumberFormat="0" applyProtection="0">
      <alignment horizontal="right" vertical="center"/>
    </xf>
    <xf numFmtId="0" fontId="126" fillId="0" borderId="0">
      <alignment horizontal="left"/>
    </xf>
    <xf numFmtId="0" fontId="117" fillId="1" borderId="14" applyNumberFormat="0" applyFont="0" applyAlignment="0">
      <alignment horizontal="center"/>
    </xf>
    <xf numFmtId="0" fontId="127" fillId="0" borderId="0" applyNumberFormat="0" applyFill="0" applyBorder="0" applyAlignment="0">
      <alignment horizontal="center"/>
    </xf>
    <xf numFmtId="217" fontId="128" fillId="0" borderId="0">
      <alignment horizontal="center"/>
    </xf>
    <xf numFmtId="218" fontId="129" fillId="0" borderId="0" applyNumberFormat="0" applyBorder="0" applyAlignment="0">
      <alignment horizontal="centerContinuous"/>
    </xf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130" fillId="0" borderId="0"/>
    <xf numFmtId="0" fontId="107" fillId="0" borderId="0"/>
    <xf numFmtId="40" fontId="131" fillId="0" borderId="0" applyBorder="0">
      <alignment horizontal="right"/>
    </xf>
    <xf numFmtId="219" fontId="110" fillId="0" borderId="27">
      <alignment horizontal="right" vertical="center"/>
    </xf>
    <xf numFmtId="49" fontId="75" fillId="0" borderId="0" applyFill="0" applyBorder="0" applyAlignment="0"/>
    <xf numFmtId="220" fontId="60" fillId="0" borderId="0" applyFill="0" applyBorder="0" applyAlignment="0"/>
    <xf numFmtId="221" fontId="60" fillId="0" borderId="0" applyFill="0" applyBorder="0" applyAlignment="0"/>
    <xf numFmtId="222" fontId="110" fillId="0" borderId="27">
      <alignment horizontal="center"/>
    </xf>
    <xf numFmtId="0" fontId="132" fillId="0" borderId="28"/>
    <xf numFmtId="0" fontId="11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33" fillId="0" borderId="29" applyNumberFormat="0" applyBorder="0" applyAlignment="0"/>
    <xf numFmtId="0" fontId="134" fillId="0" borderId="21" applyNumberFormat="0" applyBorder="0" applyAlignment="0">
      <alignment horizontal="center"/>
    </xf>
    <xf numFmtId="3" fontId="135" fillId="0" borderId="0" applyNumberFormat="0" applyFill="0" applyBorder="0" applyAlignment="0" applyProtection="0">
      <alignment horizontal="center" wrapText="1"/>
    </xf>
    <xf numFmtId="0" fontId="136" fillId="0" borderId="30" applyBorder="0" applyAlignment="0">
      <alignment horizontal="center" vertical="center"/>
    </xf>
    <xf numFmtId="0" fontId="137" fillId="0" borderId="0" applyNumberFormat="0" applyFill="0" applyBorder="0" applyAlignment="0" applyProtection="0">
      <alignment horizontal="centerContinuous"/>
    </xf>
    <xf numFmtId="0" fontId="90" fillId="0" borderId="31" applyNumberFormat="0" applyFill="0" applyBorder="0" applyAlignment="0" applyProtection="0">
      <alignment horizontal="center" vertical="center" wrapText="1"/>
    </xf>
    <xf numFmtId="0" fontId="138" fillId="0" borderId="0" applyFill="0" applyBorder="0" applyProtection="0">
      <alignment horizontal="centerContinuous" vertical="center"/>
    </xf>
    <xf numFmtId="0" fontId="139" fillId="45" borderId="0" applyFill="0" applyBorder="0" applyProtection="0">
      <alignment horizontal="center" vertical="center"/>
    </xf>
    <xf numFmtId="0" fontId="140" fillId="0" borderId="0" applyNumberFormat="0" applyFill="0" applyBorder="0" applyAlignment="0" applyProtection="0"/>
    <xf numFmtId="4" fontId="141" fillId="0" borderId="0">
      <alignment horizontal="left" indent="1"/>
    </xf>
    <xf numFmtId="223" fontId="27" fillId="0" borderId="0" applyFill="0" applyBorder="0" applyProtection="0">
      <alignment horizontal="center" vertical="center"/>
    </xf>
    <xf numFmtId="0" fontId="142" fillId="0" borderId="32" applyNumberFormat="0" applyBorder="0" applyAlignment="0">
      <alignment vertical="center"/>
    </xf>
    <xf numFmtId="0" fontId="143" fillId="0" borderId="33" applyNumberFormat="0" applyFill="0" applyAlignment="0" applyProtection="0"/>
    <xf numFmtId="0" fontId="144" fillId="0" borderId="7">
      <alignment horizontal="left"/>
    </xf>
    <xf numFmtId="37" fontId="89" fillId="0" borderId="0"/>
    <xf numFmtId="0" fontId="94" fillId="0" borderId="34">
      <alignment horizontal="center"/>
    </xf>
    <xf numFmtId="221" fontId="110" fillId="0" borderId="0"/>
    <xf numFmtId="224" fontId="110" fillId="0" borderId="1"/>
    <xf numFmtId="0" fontId="145" fillId="0" borderId="35" applyFill="0" applyBorder="0" applyAlignment="0">
      <alignment horizontal="center"/>
    </xf>
    <xf numFmtId="0" fontId="146" fillId="46" borderId="1">
      <alignment horizontal="left" vertical="center"/>
    </xf>
    <xf numFmtId="225" fontId="147" fillId="0" borderId="30">
      <alignment horizontal="left" vertical="top"/>
    </xf>
    <xf numFmtId="225" fontId="148" fillId="0" borderId="36">
      <alignment horizontal="left" vertical="top"/>
    </xf>
    <xf numFmtId="0" fontId="149" fillId="0" borderId="36">
      <alignment horizontal="left" vertical="center"/>
    </xf>
    <xf numFmtId="226" fontId="17" fillId="0" borderId="0" applyFont="0" applyFill="0" applyBorder="0" applyAlignment="0" applyProtection="0"/>
    <xf numFmtId="227" fontId="17" fillId="0" borderId="0" applyFont="0" applyFill="0" applyBorder="0" applyAlignment="0" applyProtection="0"/>
    <xf numFmtId="228" fontId="60" fillId="0" borderId="0" applyFont="0" applyFill="0" applyBorder="0" applyAlignment="0" applyProtection="0"/>
    <xf numFmtId="229" fontId="60" fillId="0" borderId="0" applyFont="0" applyFill="0" applyBorder="0" applyAlignment="0" applyProtection="0"/>
    <xf numFmtId="42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37" applyNumberFormat="0" applyFont="0" applyAlignment="0">
      <alignment horizontal="center"/>
    </xf>
    <xf numFmtId="0" fontId="152" fillId="0" borderId="0" applyNumberFormat="0" applyFill="0" applyBorder="0" applyAlignment="0" applyProtection="0"/>
    <xf numFmtId="0" fontId="153" fillId="0" borderId="0">
      <protection locked="0"/>
    </xf>
    <xf numFmtId="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5" fillId="0" borderId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56" fillId="23" borderId="8" applyNumberFormat="0" applyAlignment="0" applyProtection="0">
      <alignment vertical="center"/>
    </xf>
    <xf numFmtId="179" fontId="30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157" fillId="0" borderId="6">
      <alignment vertical="center"/>
    </xf>
    <xf numFmtId="230" fontId="28" fillId="0" borderId="0" applyNumberFormat="0" applyFill="0" applyBorder="0" applyAlignment="0">
      <alignment horizontal="left"/>
    </xf>
    <xf numFmtId="0" fontId="28" fillId="0" borderId="0">
      <protection locked="0"/>
    </xf>
    <xf numFmtId="0" fontId="158" fillId="6" borderId="0" applyNumberFormat="0" applyBorder="0" applyAlignment="0" applyProtection="0">
      <alignment vertical="center"/>
    </xf>
    <xf numFmtId="0" fontId="30" fillId="0" borderId="0">
      <protection locked="0"/>
    </xf>
    <xf numFmtId="3" fontId="16" fillId="0" borderId="38">
      <alignment horizontal="center"/>
    </xf>
    <xf numFmtId="0" fontId="30" fillId="0" borderId="0"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40" fontId="160" fillId="0" borderId="0" applyFont="0" applyFill="0" applyBorder="0" applyAlignment="0" applyProtection="0"/>
    <xf numFmtId="38" fontId="160" fillId="0" borderId="0" applyFont="0" applyFill="0" applyBorder="0" applyAlignment="0" applyProtection="0"/>
    <xf numFmtId="0" fontId="28" fillId="28" borderId="22" applyNumberFormat="0" applyFont="0" applyAlignment="0" applyProtection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60" fillId="0" borderId="0" applyFont="0" applyFill="0" applyBorder="0" applyAlignment="0" applyProtection="0"/>
    <xf numFmtId="0" fontId="160" fillId="0" borderId="0" applyFont="0" applyFill="0" applyBorder="0" applyAlignment="0" applyProtection="0"/>
    <xf numFmtId="173" fontId="161" fillId="0" borderId="1" applyNumberFormat="0" applyFont="0" applyFill="0" applyBorder="0" applyProtection="0">
      <alignment horizontal="distributed" vertical="center"/>
    </xf>
    <xf numFmtId="180" fontId="36" fillId="0" borderId="0">
      <protection locked="0"/>
    </xf>
    <xf numFmtId="0" fontId="28" fillId="0" borderId="0">
      <protection locked="0"/>
    </xf>
    <xf numFmtId="40" fontId="1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4" fontId="29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231" fontId="17" fillId="0" borderId="0" applyFont="0" applyFill="0" applyBorder="0" applyProtection="0">
      <alignment horizontal="center" vertical="center"/>
    </xf>
    <xf numFmtId="232" fontId="17" fillId="0" borderId="0" applyFont="0" applyFill="0" applyBorder="0" applyProtection="0">
      <alignment horizontal="center" vertical="center"/>
    </xf>
    <xf numFmtId="9" fontId="43" fillId="45" borderId="0" applyFill="0" applyBorder="0" applyProtection="0">
      <alignment horizontal="right"/>
    </xf>
    <xf numFmtId="10" fontId="43" fillId="0" borderId="0" applyFill="0" applyBorder="0" applyProtection="0">
      <alignment horizontal="right"/>
    </xf>
    <xf numFmtId="233" fontId="161" fillId="0" borderId="0" applyFont="0" applyFill="0" applyBorder="0" applyAlignment="0" applyProtection="0"/>
    <xf numFmtId="234" fontId="161" fillId="0" borderId="0" applyFont="0" applyFill="0" applyBorder="0" applyAlignment="0" applyProtection="0"/>
    <xf numFmtId="9" fontId="162" fillId="0" borderId="0" applyFont="0" applyFill="0" applyBorder="0" applyAlignment="0" applyProtection="0"/>
    <xf numFmtId="0" fontId="163" fillId="27" borderId="0" applyNumberFormat="0" applyBorder="0" applyAlignment="0" applyProtection="0">
      <alignment vertical="center"/>
    </xf>
    <xf numFmtId="235" fontId="28" fillId="0" borderId="39" applyFont="0" applyFill="0" applyAlignment="0" applyProtection="0">
      <alignment horizontal="center" vertical="center"/>
    </xf>
    <xf numFmtId="0" fontId="164" fillId="0" borderId="0"/>
    <xf numFmtId="0" fontId="28" fillId="0" borderId="40" applyBorder="0"/>
    <xf numFmtId="233" fontId="161" fillId="0" borderId="0" applyNumberFormat="0" applyFont="0" applyFill="0" applyBorder="0" applyProtection="0">
      <alignment horizontal="centerContinuous" vertical="center"/>
    </xf>
    <xf numFmtId="236" fontId="165" fillId="0" borderId="19">
      <alignment vertical="center"/>
    </xf>
    <xf numFmtId="0" fontId="166" fillId="0" borderId="0" applyNumberFormat="0" applyFill="0" applyBorder="0" applyAlignment="0" applyProtection="0">
      <alignment vertical="center"/>
    </xf>
    <xf numFmtId="0" fontId="167" fillId="24" borderId="9" applyNumberFormat="0" applyAlignment="0" applyProtection="0">
      <alignment vertical="center"/>
    </xf>
    <xf numFmtId="0" fontId="168" fillId="0" borderId="41"/>
    <xf numFmtId="4" fontId="168" fillId="0" borderId="40"/>
    <xf numFmtId="237" fontId="28" fillId="0" borderId="40"/>
    <xf numFmtId="0" fontId="28" fillId="0" borderId="40"/>
    <xf numFmtId="3" fontId="18" fillId="0" borderId="0" applyFont="0" applyFill="0" applyBorder="0" applyAlignment="0" applyProtection="0"/>
    <xf numFmtId="238" fontId="169" fillId="0" borderId="0">
      <alignment vertical="center"/>
    </xf>
    <xf numFmtId="173" fontId="28" fillId="0" borderId="0" applyFont="0" applyFill="0" applyBorder="0" applyAlignment="0" applyProtection="0"/>
    <xf numFmtId="173" fontId="28" fillId="0" borderId="0" applyFont="0" applyFill="0" applyBorder="0" applyAlignment="0" applyProtection="0">
      <alignment vertical="center"/>
    </xf>
    <xf numFmtId="173" fontId="28" fillId="0" borderId="0" applyFont="0" applyFill="0" applyBorder="0" applyAlignment="0" applyProtection="0">
      <alignment vertical="center"/>
    </xf>
    <xf numFmtId="0" fontId="28" fillId="0" borderId="0"/>
    <xf numFmtId="0" fontId="28" fillId="0" borderId="0" applyFont="0" applyFill="0" applyBorder="0" applyAlignment="0" applyProtection="0"/>
    <xf numFmtId="0" fontId="18" fillId="0" borderId="0"/>
    <xf numFmtId="0" fontId="170" fillId="0" borderId="42"/>
    <xf numFmtId="0" fontId="171" fillId="0" borderId="20" applyNumberFormat="0" applyFill="0" applyAlignment="0" applyProtection="0">
      <alignment vertical="center"/>
    </xf>
    <xf numFmtId="0" fontId="73" fillId="0" borderId="0"/>
    <xf numFmtId="0" fontId="172" fillId="0" borderId="33" applyNumberFormat="0" applyFill="0" applyAlignment="0" applyProtection="0">
      <alignment vertical="center"/>
    </xf>
    <xf numFmtId="239" fontId="173" fillId="0" borderId="0" applyFont="0" applyFill="0" applyBorder="0" applyAlignment="0" applyProtection="0"/>
    <xf numFmtId="240" fontId="28" fillId="0" borderId="0" applyFont="0" applyFill="0" applyBorder="0" applyAlignment="0" applyProtection="0"/>
    <xf numFmtId="241" fontId="28" fillId="0" borderId="0" applyFont="0" applyFill="0" applyBorder="0" applyAlignment="0" applyProtection="0"/>
    <xf numFmtId="242" fontId="139" fillId="0" borderId="0" applyFont="0" applyFill="0" applyBorder="0" applyAlignment="0" applyProtection="0"/>
    <xf numFmtId="239" fontId="173" fillId="0" borderId="0" applyFont="0" applyFill="0" applyBorder="0" applyAlignment="0" applyProtection="0"/>
    <xf numFmtId="184" fontId="28" fillId="0" borderId="0" applyFont="0" applyFill="0" applyBorder="0" applyAlignment="0" applyProtection="0"/>
    <xf numFmtId="0" fontId="18" fillId="0" borderId="0" applyFont="0" applyFill="0" applyBorder="0" applyAlignment="0" applyProtection="0"/>
    <xf numFmtId="243" fontId="28" fillId="0" borderId="0" applyFont="0" applyFill="0" applyBorder="0" applyAlignment="0" applyProtection="0"/>
    <xf numFmtId="242" fontId="139" fillId="0" borderId="0" applyFont="0" applyFill="0" applyBorder="0" applyAlignment="0" applyProtection="0"/>
    <xf numFmtId="244" fontId="17" fillId="0" borderId="0" applyFont="0" applyFill="0" applyBorder="0" applyAlignment="0" applyProtection="0"/>
    <xf numFmtId="239" fontId="173" fillId="0" borderId="0" applyFont="0" applyFill="0" applyBorder="0" applyAlignment="0" applyProtection="0"/>
    <xf numFmtId="242" fontId="139" fillId="0" borderId="0" applyFont="0" applyFill="0" applyBorder="0" applyAlignment="0" applyProtection="0"/>
    <xf numFmtId="239" fontId="173" fillId="0" borderId="0" applyFont="0" applyFill="0" applyBorder="0" applyAlignment="0" applyProtection="0"/>
    <xf numFmtId="242" fontId="139" fillId="0" borderId="0" applyFont="0" applyFill="0" applyBorder="0" applyAlignment="0" applyProtection="0"/>
    <xf numFmtId="0" fontId="18" fillId="0" borderId="0" applyFont="0" applyFill="0" applyBorder="0" applyAlignment="0" applyProtection="0"/>
    <xf numFmtId="239" fontId="173" fillId="0" borderId="0" applyFont="0" applyFill="0" applyBorder="0" applyAlignment="0" applyProtection="0"/>
    <xf numFmtId="239" fontId="173" fillId="0" borderId="0" applyFont="0" applyFill="0" applyBorder="0" applyAlignment="0" applyProtection="0"/>
    <xf numFmtId="239" fontId="173" fillId="0" borderId="0" applyFont="0" applyFill="0" applyBorder="0" applyAlignment="0" applyProtection="0"/>
    <xf numFmtId="239" fontId="173" fillId="0" borderId="0" applyFont="0" applyFill="0" applyBorder="0" applyAlignment="0" applyProtection="0"/>
    <xf numFmtId="245" fontId="43" fillId="0" borderId="0" applyFont="0" applyFill="0" applyBorder="0" applyAlignment="0" applyProtection="0"/>
    <xf numFmtId="246" fontId="43" fillId="0" borderId="0" applyFont="0" applyFill="0" applyBorder="0" applyAlignment="0" applyProtection="0"/>
    <xf numFmtId="247" fontId="128" fillId="0" borderId="0" applyFont="0" applyFill="0" applyBorder="0" applyAlignment="0" applyProtection="0"/>
    <xf numFmtId="248" fontId="18" fillId="0" borderId="0" applyFont="0" applyFill="0" applyBorder="0" applyAlignment="0" applyProtection="0"/>
    <xf numFmtId="242" fontId="139" fillId="0" borderId="0" applyFont="0" applyFill="0" applyBorder="0" applyAlignment="0" applyProtection="0"/>
    <xf numFmtId="249" fontId="28" fillId="0" borderId="0" applyFont="0" applyFill="0" applyBorder="0" applyAlignment="0" applyProtection="0"/>
    <xf numFmtId="250" fontId="18" fillId="0" borderId="0" applyFont="0" applyFill="0" applyBorder="0" applyAlignment="0" applyProtection="0"/>
    <xf numFmtId="244" fontId="17" fillId="0" borderId="0" applyFont="0" applyFill="0" applyBorder="0" applyAlignment="0" applyProtection="0"/>
    <xf numFmtId="239" fontId="173" fillId="0" borderId="0" applyFont="0" applyFill="0" applyBorder="0" applyAlignment="0" applyProtection="0"/>
    <xf numFmtId="239" fontId="173" fillId="0" borderId="0" applyFont="0" applyFill="0" applyBorder="0" applyAlignment="0" applyProtection="0"/>
    <xf numFmtId="246" fontId="43" fillId="0" borderId="0" applyFont="0" applyFill="0" applyBorder="0" applyAlignment="0" applyProtection="0"/>
    <xf numFmtId="239" fontId="173" fillId="0" borderId="0" applyFont="0" applyFill="0" applyBorder="0" applyAlignment="0" applyProtection="0"/>
    <xf numFmtId="242" fontId="139" fillId="0" borderId="0" applyFont="0" applyFill="0" applyBorder="0" applyAlignment="0" applyProtection="0"/>
    <xf numFmtId="246" fontId="43" fillId="0" borderId="0" applyFont="0" applyFill="0" applyBorder="0" applyAlignment="0" applyProtection="0"/>
    <xf numFmtId="242" fontId="139" fillId="0" borderId="0" applyFont="0" applyFill="0" applyBorder="0" applyAlignment="0" applyProtection="0"/>
    <xf numFmtId="244" fontId="17" fillId="0" borderId="0" applyFont="0" applyFill="0" applyBorder="0" applyAlignment="0" applyProtection="0"/>
    <xf numFmtId="242" fontId="139" fillId="0" borderId="0" applyFont="0" applyFill="0" applyBorder="0" applyAlignment="0" applyProtection="0"/>
    <xf numFmtId="242" fontId="139" fillId="0" borderId="0" applyFont="0" applyFill="0" applyBorder="0" applyAlignment="0" applyProtection="0"/>
    <xf numFmtId="246" fontId="43" fillId="0" borderId="0" applyFont="0" applyFill="0" applyBorder="0" applyAlignment="0" applyProtection="0"/>
    <xf numFmtId="240" fontId="28" fillId="0" borderId="0" applyFont="0" applyFill="0" applyBorder="0" applyAlignment="0" applyProtection="0"/>
    <xf numFmtId="239" fontId="173" fillId="0" borderId="0" applyFont="0" applyFill="0" applyBorder="0" applyAlignment="0" applyProtection="0"/>
    <xf numFmtId="244" fontId="17" fillId="0" borderId="0" applyFont="0" applyFill="0" applyBorder="0" applyAlignment="0" applyProtection="0"/>
    <xf numFmtId="242" fontId="139" fillId="0" borderId="0" applyFont="0" applyFill="0" applyBorder="0" applyAlignment="0" applyProtection="0"/>
    <xf numFmtId="244" fontId="17" fillId="0" borderId="0" applyFont="0" applyFill="0" applyBorder="0" applyAlignment="0" applyProtection="0"/>
    <xf numFmtId="242" fontId="139" fillId="0" borderId="0" applyFont="0" applyFill="0" applyBorder="0" applyAlignment="0" applyProtection="0"/>
    <xf numFmtId="242" fontId="139" fillId="0" borderId="0" applyFont="0" applyFill="0" applyBorder="0" applyAlignment="0" applyProtection="0"/>
    <xf numFmtId="246" fontId="43" fillId="0" borderId="0" applyFont="0" applyFill="0" applyBorder="0" applyAlignment="0" applyProtection="0"/>
    <xf numFmtId="239" fontId="173" fillId="0" borderId="0" applyFont="0" applyFill="0" applyBorder="0" applyAlignment="0" applyProtection="0"/>
    <xf numFmtId="239" fontId="173" fillId="0" borderId="0" applyFont="0" applyFill="0" applyBorder="0" applyAlignment="0" applyProtection="0"/>
    <xf numFmtId="242" fontId="139" fillId="0" borderId="0" applyFont="0" applyFill="0" applyBorder="0" applyAlignment="0" applyProtection="0"/>
    <xf numFmtId="244" fontId="17" fillId="0" borderId="0" applyFont="0" applyFill="0" applyBorder="0" applyAlignment="0" applyProtection="0"/>
    <xf numFmtId="239" fontId="173" fillId="0" borderId="0" applyFont="0" applyFill="0" applyBorder="0" applyAlignment="0" applyProtection="0"/>
    <xf numFmtId="242" fontId="139" fillId="0" borderId="0" applyFont="0" applyFill="0" applyBorder="0" applyAlignment="0" applyProtection="0"/>
    <xf numFmtId="242" fontId="139" fillId="0" borderId="0" applyFont="0" applyFill="0" applyBorder="0" applyAlignment="0" applyProtection="0"/>
    <xf numFmtId="249" fontId="28" fillId="0" borderId="0" applyFont="0" applyFill="0" applyBorder="0" applyAlignment="0" applyProtection="0"/>
    <xf numFmtId="251" fontId="18" fillId="0" borderId="0" applyFont="0" applyFill="0" applyBorder="0" applyAlignment="0" applyProtection="0"/>
    <xf numFmtId="242" fontId="139" fillId="0" borderId="0" applyFont="0" applyFill="0" applyBorder="0" applyAlignment="0" applyProtection="0"/>
    <xf numFmtId="0" fontId="28" fillId="0" borderId="0" applyFont="0" applyFill="0" applyBorder="0" applyAlignment="0" applyProtection="0"/>
    <xf numFmtId="242" fontId="139" fillId="0" borderId="0" applyFont="0" applyFill="0" applyBorder="0" applyAlignment="0" applyProtection="0"/>
    <xf numFmtId="252" fontId="18" fillId="0" borderId="0" applyFont="0" applyFill="0" applyBorder="0" applyAlignment="0" applyProtection="0"/>
    <xf numFmtId="0" fontId="174" fillId="0" borderId="0">
      <alignment vertical="center"/>
    </xf>
    <xf numFmtId="49" fontId="43" fillId="0" borderId="5" applyNumberFormat="0" applyAlignment="0"/>
    <xf numFmtId="0" fontId="175" fillId="10" borderId="8" applyNumberFormat="0" applyAlignment="0" applyProtection="0">
      <alignment vertical="center"/>
    </xf>
    <xf numFmtId="4" fontId="30" fillId="0" borderId="0">
      <protection locked="0"/>
    </xf>
    <xf numFmtId="194" fontId="30" fillId="0" borderId="0">
      <protection locked="0"/>
    </xf>
    <xf numFmtId="0" fontId="176" fillId="0" borderId="0" applyNumberFormat="0" applyFill="0" applyBorder="0" applyAlignment="0" applyProtection="0">
      <alignment vertical="center"/>
    </xf>
    <xf numFmtId="0" fontId="177" fillId="0" borderId="15" applyNumberFormat="0" applyFill="0" applyAlignment="0" applyProtection="0">
      <alignment vertical="center"/>
    </xf>
    <xf numFmtId="0" fontId="178" fillId="0" borderId="16" applyNumberFormat="0" applyFill="0" applyAlignment="0" applyProtection="0">
      <alignment vertical="center"/>
    </xf>
    <xf numFmtId="0" fontId="179" fillId="0" borderId="17" applyNumberFormat="0" applyFill="0" applyAlignment="0" applyProtection="0">
      <alignment vertical="center"/>
    </xf>
    <xf numFmtId="0" fontId="179" fillId="0" borderId="0" applyNumberFormat="0" applyFill="0" applyBorder="0" applyAlignment="0" applyProtection="0">
      <alignment vertical="center"/>
    </xf>
    <xf numFmtId="0" fontId="180" fillId="7" borderId="0" applyNumberFormat="0" applyBorder="0" applyAlignment="0" applyProtection="0">
      <alignment vertical="center"/>
    </xf>
    <xf numFmtId="0" fontId="18" fillId="0" borderId="0"/>
    <xf numFmtId="1" fontId="181" fillId="45" borderId="0" applyNumberFormat="0" applyFont="0" applyFill="0" applyBorder="0" applyAlignment="0">
      <alignment vertical="center"/>
    </xf>
    <xf numFmtId="0" fontId="182" fillId="23" borderId="23" applyNumberFormat="0" applyAlignment="0" applyProtection="0">
      <alignment vertical="center"/>
    </xf>
    <xf numFmtId="180" fontId="36" fillId="0" borderId="0">
      <protection locked="0"/>
    </xf>
    <xf numFmtId="0" fontId="28" fillId="0" borderId="0">
      <protection locked="0"/>
    </xf>
    <xf numFmtId="40" fontId="1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4" fontId="29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93" fontId="15" fillId="0" borderId="0" applyFont="0" applyFill="0" applyBorder="0" applyAlignment="0" applyProtection="0"/>
    <xf numFmtId="180" fontId="36" fillId="0" borderId="0">
      <protection locked="0"/>
    </xf>
    <xf numFmtId="253" fontId="17" fillId="0" borderId="0" applyFont="0" applyFill="0" applyBorder="0" applyProtection="0">
      <alignment vertical="center"/>
    </xf>
    <xf numFmtId="38" fontId="161" fillId="0" borderId="0" applyFont="0" applyFill="0" applyBorder="0" applyProtection="0">
      <alignment vertical="center"/>
    </xf>
    <xf numFmtId="173" fontId="28" fillId="0" borderId="0" applyFont="0" applyFill="0" applyBorder="0" applyAlignment="0" applyProtection="0"/>
    <xf numFmtId="191" fontId="18" fillId="0" borderId="0" applyNumberFormat="0" applyFont="0" applyFill="0" applyBorder="0" applyProtection="0">
      <alignment vertical="center"/>
    </xf>
    <xf numFmtId="0" fontId="43" fillId="45" borderId="0" applyFill="0" applyBorder="0" applyProtection="0">
      <alignment horizontal="right"/>
    </xf>
    <xf numFmtId="38" fontId="161" fillId="0" borderId="0" applyFont="0" applyFill="0" applyBorder="0" applyAlignment="0" applyProtection="0">
      <alignment vertical="center"/>
    </xf>
    <xf numFmtId="254" fontId="161" fillId="0" borderId="0" applyFont="0" applyFill="0" applyBorder="0" applyAlignment="0" applyProtection="0">
      <alignment vertical="center"/>
    </xf>
    <xf numFmtId="255" fontId="161" fillId="0" borderId="0" applyFont="0" applyFill="0" applyBorder="0" applyAlignment="0" applyProtection="0">
      <alignment vertical="center"/>
    </xf>
    <xf numFmtId="8" fontId="28" fillId="0" borderId="43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36" fillId="0" borderId="0">
      <protection locked="0"/>
    </xf>
    <xf numFmtId="0" fontId="28" fillId="0" borderId="0">
      <protection locked="0"/>
    </xf>
    <xf numFmtId="40" fontId="1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4" fontId="29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0" fontId="36" fillId="0" borderId="0">
      <protection locked="0"/>
    </xf>
    <xf numFmtId="235" fontId="18" fillId="0" borderId="0" applyFont="0" applyFill="0" applyBorder="0" applyAlignment="0" applyProtection="0"/>
    <xf numFmtId="217" fontId="18" fillId="0" borderId="0" applyFont="0" applyFill="0" applyBorder="0" applyAlignment="0" applyProtection="0"/>
    <xf numFmtId="189" fontId="30" fillId="0" borderId="0">
      <protection locked="0"/>
    </xf>
    <xf numFmtId="180" fontId="36" fillId="0" borderId="0">
      <protection locked="0"/>
    </xf>
    <xf numFmtId="0" fontId="28" fillId="0" borderId="0">
      <protection locked="0"/>
    </xf>
    <xf numFmtId="40" fontId="1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184" fontId="29" fillId="0" borderId="0">
      <protection locked="0"/>
    </xf>
    <xf numFmtId="0" fontId="28" fillId="0" borderId="0">
      <protection locked="0"/>
    </xf>
    <xf numFmtId="183" fontId="28" fillId="0" borderId="0">
      <protection locked="0"/>
    </xf>
    <xf numFmtId="183" fontId="28" fillId="0" borderId="0">
      <protection locked="0"/>
    </xf>
    <xf numFmtId="0" fontId="1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9" fillId="0" borderId="0"/>
    <xf numFmtId="0" fontId="18" fillId="0" borderId="19">
      <alignment vertical="center" wrapText="1"/>
    </xf>
    <xf numFmtId="0" fontId="30" fillId="0" borderId="10">
      <protection locked="0"/>
    </xf>
    <xf numFmtId="3" fontId="43" fillId="0" borderId="44">
      <alignment vertical="center"/>
    </xf>
    <xf numFmtId="206" fontId="30" fillId="0" borderId="0">
      <protection locked="0"/>
    </xf>
    <xf numFmtId="207" fontId="30" fillId="0" borderId="0">
      <protection locked="0"/>
    </xf>
    <xf numFmtId="0" fontId="48" fillId="0" borderId="0"/>
    <xf numFmtId="173" fontId="183" fillId="0" borderId="0" applyFont="0" applyFill="0" applyBorder="0" applyAlignment="0" applyProtection="0"/>
    <xf numFmtId="174" fontId="183" fillId="0" borderId="0" applyFont="0" applyFill="0" applyBorder="0" applyAlignment="0" applyProtection="0"/>
    <xf numFmtId="256" fontId="28" fillId="0" borderId="0"/>
    <xf numFmtId="256" fontId="28" fillId="0" borderId="0"/>
    <xf numFmtId="256" fontId="28" fillId="0" borderId="0"/>
    <xf numFmtId="256" fontId="28" fillId="0" borderId="0"/>
    <xf numFmtId="256" fontId="28" fillId="0" borderId="0"/>
    <xf numFmtId="256" fontId="28" fillId="0" borderId="0"/>
    <xf numFmtId="256" fontId="28" fillId="0" borderId="0"/>
    <xf numFmtId="256" fontId="28" fillId="0" borderId="0"/>
    <xf numFmtId="256" fontId="28" fillId="0" borderId="0"/>
    <xf numFmtId="256" fontId="28" fillId="0" borderId="0"/>
    <xf numFmtId="256" fontId="28" fillId="0" borderId="0"/>
    <xf numFmtId="173" fontId="17" fillId="0" borderId="0" applyFont="0" applyFill="0" applyBorder="0" applyAlignment="0" applyProtection="0"/>
    <xf numFmtId="0" fontId="17" fillId="0" borderId="0"/>
    <xf numFmtId="257" fontId="183" fillId="0" borderId="0" applyFont="0" applyFill="0" applyBorder="0" applyAlignment="0" applyProtection="0"/>
    <xf numFmtId="6" fontId="24" fillId="0" borderId="0" applyFont="0" applyFill="0" applyBorder="0" applyAlignment="0" applyProtection="0"/>
    <xf numFmtId="200" fontId="183" fillId="0" borderId="0" applyFont="0" applyFill="0" applyBorder="0" applyAlignment="0" applyProtection="0"/>
  </cellStyleXfs>
  <cellXfs count="77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vertical="center" wrapText="1"/>
    </xf>
    <xf numFmtId="164" fontId="3" fillId="2" borderId="0" xfId="1" applyNumberFormat="1" applyFont="1" applyFill="1"/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0" fontId="5" fillId="2" borderId="1" xfId="2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1" applyNumberFormat="1" applyFont="1" applyFill="1" applyBorder="1" applyAlignment="1">
      <alignment vertical="center" wrapText="1"/>
    </xf>
    <xf numFmtId="165" fontId="5" fillId="2" borderId="1" xfId="2" applyNumberFormat="1" applyFont="1" applyFill="1" applyBorder="1" applyAlignment="1">
      <alignment horizontal="right" vertical="center" wrapText="1"/>
    </xf>
    <xf numFmtId="164" fontId="5" fillId="2" borderId="2" xfId="1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9" fontId="5" fillId="2" borderId="1" xfId="2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9" fontId="4" fillId="2" borderId="1" xfId="2" applyFont="1" applyFill="1" applyBorder="1" applyAlignment="1">
      <alignment horizontal="right" vertical="center" wrapText="1"/>
    </xf>
    <xf numFmtId="0" fontId="8" fillId="2" borderId="0" xfId="0" applyFont="1" applyFill="1"/>
    <xf numFmtId="43" fontId="3" fillId="2" borderId="0" xfId="0" applyNumberFormat="1" applyFont="1" applyFill="1"/>
    <xf numFmtId="43" fontId="2" fillId="2" borderId="1" xfId="0" applyNumberFormat="1" applyFont="1" applyFill="1" applyBorder="1" applyAlignment="1">
      <alignment horizontal="center" vertical="center" wrapText="1"/>
    </xf>
    <xf numFmtId="10" fontId="2" fillId="2" borderId="1" xfId="2" applyNumberFormat="1" applyFont="1" applyFill="1" applyBorder="1" applyAlignment="1">
      <alignment horizontal="right" vertical="center" wrapText="1"/>
    </xf>
    <xf numFmtId="0" fontId="9" fillId="2" borderId="0" xfId="0" applyFont="1" applyFill="1"/>
    <xf numFmtId="164" fontId="5" fillId="2" borderId="1" xfId="1" applyNumberFormat="1" applyFont="1" applyFill="1" applyBorder="1" applyAlignment="1">
      <alignment horizontal="right" vertical="center" wrapText="1"/>
    </xf>
    <xf numFmtId="164" fontId="5" fillId="2" borderId="2" xfId="1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/>
    <xf numFmtId="4" fontId="2" fillId="2" borderId="1" xfId="0" applyNumberFormat="1" applyFont="1" applyFill="1" applyBorder="1" applyAlignment="1">
      <alignment horizontal="right" vertical="center" wrapText="1"/>
    </xf>
    <xf numFmtId="10" fontId="2" fillId="2" borderId="1" xfId="2" applyNumberFormat="1" applyFont="1" applyFill="1" applyBorder="1" applyAlignment="1">
      <alignment horizontal="right" vertical="center" wrapText="1" indent="1"/>
    </xf>
    <xf numFmtId="10" fontId="10" fillId="2" borderId="1" xfId="2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vertical="center" wrapText="1"/>
    </xf>
    <xf numFmtId="3" fontId="5" fillId="2" borderId="2" xfId="0" applyNumberFormat="1" applyFont="1" applyFill="1" applyBorder="1" applyAlignment="1">
      <alignment vertical="center" wrapText="1"/>
    </xf>
    <xf numFmtId="164" fontId="5" fillId="2" borderId="3" xfId="1" applyNumberFormat="1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6" fontId="5" fillId="2" borderId="1" xfId="1" applyNumberFormat="1" applyFont="1" applyFill="1" applyBorder="1" applyAlignment="1">
      <alignment horizontal="right" vertical="center" wrapText="1"/>
    </xf>
    <xf numFmtId="166" fontId="5" fillId="2" borderId="1" xfId="1" applyNumberFormat="1" applyFont="1" applyFill="1" applyBorder="1" applyAlignment="1">
      <alignment horizontal="right" vertical="center" wrapText="1" indent="1"/>
    </xf>
    <xf numFmtId="164" fontId="2" fillId="2" borderId="1" xfId="1" applyNumberFormat="1" applyFont="1" applyFill="1" applyBorder="1" applyAlignment="1">
      <alignment horizontal="right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185" fillId="2" borderId="0" xfId="1" applyNumberFormat="1" applyFont="1" applyFill="1"/>
    <xf numFmtId="0" fontId="185" fillId="2" borderId="0" xfId="0" applyFont="1" applyFill="1"/>
    <xf numFmtId="164" fontId="185" fillId="2" borderId="1" xfId="1" applyNumberFormat="1" applyFont="1" applyFill="1" applyBorder="1" applyAlignment="1">
      <alignment horizontal="center"/>
    </xf>
    <xf numFmtId="164" fontId="185" fillId="2" borderId="0" xfId="1" applyNumberFormat="1" applyFont="1" applyFill="1" applyBorder="1" applyAlignment="1">
      <alignment horizontal="center"/>
    </xf>
    <xf numFmtId="164" fontId="185" fillId="2" borderId="1" xfId="1" applyNumberFormat="1" applyFont="1" applyFill="1" applyBorder="1"/>
    <xf numFmtId="164" fontId="185" fillId="2" borderId="0" xfId="1" applyNumberFormat="1" applyFont="1" applyFill="1" applyBorder="1"/>
    <xf numFmtId="164" fontId="186" fillId="2" borderId="1" xfId="1" applyNumberFormat="1" applyFont="1" applyFill="1" applyBorder="1"/>
    <xf numFmtId="164" fontId="186" fillId="2" borderId="0" xfId="1" applyNumberFormat="1" applyFont="1" applyFill="1" applyBorder="1"/>
    <xf numFmtId="0" fontId="186" fillId="2" borderId="0" xfId="0" applyFont="1" applyFill="1"/>
    <xf numFmtId="164" fontId="10" fillId="2" borderId="1" xfId="1" applyNumberFormat="1" applyFont="1" applyFill="1" applyBorder="1" applyAlignment="1">
      <alignment horizontal="center" vertical="center" wrapText="1"/>
    </xf>
    <xf numFmtId="164" fontId="10" fillId="2" borderId="0" xfId="1" applyNumberFormat="1" applyFont="1" applyFill="1" applyBorder="1" applyAlignment="1">
      <alignment horizontal="center" vertical="center" wrapText="1"/>
    </xf>
    <xf numFmtId="43" fontId="187" fillId="2" borderId="1" xfId="0" applyNumberFormat="1" applyFont="1" applyFill="1" applyBorder="1" applyAlignment="1">
      <alignment horizontal="center" vertical="center" wrapText="1"/>
    </xf>
    <xf numFmtId="43" fontId="187" fillId="2" borderId="0" xfId="0" applyNumberFormat="1" applyFont="1" applyFill="1" applyBorder="1" applyAlignment="1">
      <alignment horizontal="center" vertical="center" wrapText="1"/>
    </xf>
    <xf numFmtId="0" fontId="184" fillId="2" borderId="0" xfId="0" applyFont="1" applyFill="1"/>
    <xf numFmtId="164" fontId="185" fillId="3" borderId="0" xfId="1" quotePrefix="1" applyNumberFormat="1" applyFont="1" applyFill="1" applyBorder="1"/>
    <xf numFmtId="41" fontId="185" fillId="2" borderId="0" xfId="1" applyFont="1" applyFill="1"/>
    <xf numFmtId="41" fontId="185" fillId="3" borderId="0" xfId="1" applyFont="1" applyFill="1"/>
    <xf numFmtId="43" fontId="185" fillId="2" borderId="0" xfId="0" applyNumberFormat="1" applyFont="1" applyFill="1"/>
    <xf numFmtId="164" fontId="184" fillId="2" borderId="1" xfId="1" applyNumberFormat="1" applyFont="1" applyFill="1" applyBorder="1"/>
    <xf numFmtId="164" fontId="185" fillId="2" borderId="0" xfId="0" applyNumberFormat="1" applyFont="1" applyFill="1"/>
    <xf numFmtId="0" fontId="185" fillId="2" borderId="0" xfId="0" applyFont="1" applyFill="1" applyAlignment="1">
      <alignment horizontal="right"/>
    </xf>
    <xf numFmtId="41" fontId="10" fillId="2" borderId="4" xfId="1" applyFont="1" applyFill="1" applyBorder="1" applyAlignment="1">
      <alignment vertical="center" wrapText="1"/>
    </xf>
    <xf numFmtId="0" fontId="188" fillId="2" borderId="0" xfId="0" applyFont="1" applyFill="1" applyAlignment="1">
      <alignment horizontal="center" vertical="center" wrapText="1"/>
    </xf>
  </cellXfs>
  <cellStyles count="1347">
    <cellStyle name="          _x000d__x000a_shell=progman.exe_x000d__x000a_m" xfId="3"/>
    <cellStyle name="_x000d__x000a_JournalTemplate=C:\COMFO\CTALK\JOURSTD.TPL_x000d__x000a_LbStateAddress=3 3 0 251 1 89 2 311_x000d__x000a_LbStateJou" xfId="4"/>
    <cellStyle name="#,##0" xfId="5"/>
    <cellStyle name="$" xfId="6"/>
    <cellStyle name="$_db진흥" xfId="7"/>
    <cellStyle name="$_SE40" xfId="8"/>
    <cellStyle name="$_견적2" xfId="9"/>
    <cellStyle name="$_기아" xfId="10"/>
    <cellStyle name="%(+,-,0)" xfId="11"/>
    <cellStyle name="(##.00)" xfId="12"/>
    <cellStyle name="(표준)" xfId="13"/>
    <cellStyle name=";;;" xfId="14"/>
    <cellStyle name="?" xfId="15"/>
    <cellStyle name="??" xfId="16"/>
    <cellStyle name="?? [0.00]_ Att. 1- Cover" xfId="17"/>
    <cellStyle name="?? [0]" xfId="18"/>
    <cellStyle name="??&amp;5_x0007_?._x0007_9_x0008_??_x0007__x0001__x0001_" xfId="19"/>
    <cellStyle name="??&amp;6_x0007_?/_x0007_9_x0008_??_x0007__x0001__x0001_" xfId="20"/>
    <cellStyle name="??&amp;O?&amp;H?_x0008__x000f__x0007_?_x0007__x0001__x0001_" xfId="21"/>
    <cellStyle name="??&amp;O?&amp;H?_x0008_??_x0007__x0001__x0001_" xfId="22"/>
    <cellStyle name="??&amp;쏗?뷐9_x0008__x0011__x0007_?_x0007__x0001__x0001_" xfId="23"/>
    <cellStyle name="?_x001d_??%" xfId="24"/>
    <cellStyle name="?_x001d_??%U©" xfId="25"/>
    <cellStyle name="?_x001d_??%U©÷u&amp;" xfId="26"/>
    <cellStyle name="?_x001d_??%U©÷u&amp;H©" xfId="27"/>
    <cellStyle name="?_x001d_??%U©÷u&amp;H©÷9_x0008_?_x0009_s_x000a__x0007_" xfId="28"/>
    <cellStyle name="?_x001d_??%U©÷u&amp;H©÷9_x0008_?_x0009_s_x000a__x0007__x0001__x0001_" xfId="29"/>
    <cellStyle name="?_x001d_??%U²u&amp;H²9_x0008_?_x0009_s_x000a__x0007__x0001__x0001_" xfId="30"/>
    <cellStyle name="???? [0.00]_PRODUCT DETAIL Q1" xfId="31"/>
    <cellStyle name="????_??" xfId="32"/>
    <cellStyle name="???[0]_?? DI" xfId="33"/>
    <cellStyle name="???_?? DI" xfId="34"/>
    <cellStyle name="??[0]_BRE" xfId="35"/>
    <cellStyle name="??_ Att. 1- Cover" xfId="36"/>
    <cellStyle name="??A? [0]_laroux_1_¸???™? " xfId="37"/>
    <cellStyle name="??A?_laroux_1_¸???™? " xfId="38"/>
    <cellStyle name="?¡±¢¥?_?¨ù??¢´¢¥_¢¬???¢â? " xfId="39"/>
    <cellStyle name="?”´?_?¼??¤´_¸???™? " xfId="40"/>
    <cellStyle name="?ðÇ" xfId="41"/>
    <cellStyle name="?ðÇ%U?&amp;H?_x0008_?" xfId="42"/>
    <cellStyle name="?ðÇ%U?&amp;H?_x0008_?s_x000a__x0007__x0001__x0001_" xfId="43"/>
    <cellStyle name="?W?_laroux" xfId="44"/>
    <cellStyle name="?曹%U?&amp;H?_x0008_?s_x000a__x0007__x0001__x0001_" xfId="45"/>
    <cellStyle name="@" xfId="46"/>
    <cellStyle name="_★이화-삼계도급실행(2003.04.11)" xfId="47"/>
    <cellStyle name="_020501-경춘선노반신설공사(조정)" xfId="48"/>
    <cellStyle name="_020502-905공구(계약내역-최종분)" xfId="49"/>
    <cellStyle name="_020502-905공구(계약내역-최종분)_견적서양식(1)" xfId="50"/>
    <cellStyle name="_020502-905공구(계약내역-최종분)_견적서양식(2)" xfId="51"/>
    <cellStyle name="_17공구" xfId="52"/>
    <cellStyle name="_17공구_갑지양식(기본)" xfId="53"/>
    <cellStyle name="_19공구" xfId="54"/>
    <cellStyle name="_19공구_갑지양식(기본)" xfId="55"/>
    <cellStyle name="_2" xfId="56"/>
    <cellStyle name="_20공구" xfId="57"/>
    <cellStyle name="_3" xfId="58"/>
    <cellStyle name="_3.설비공사내역서" xfId="59"/>
    <cellStyle name="_3전기~2" xfId="60"/>
    <cellStyle name="_4.UT내역서" xfId="61"/>
    <cellStyle name="_4.계장공사" xfId="62"/>
    <cellStyle name="_5" xfId="63"/>
    <cellStyle name="_6.계장공사" xfId="64"/>
    <cellStyle name="_8.계장공사" xfId="65"/>
    <cellStyle name="_906공구(설계변경)" xfId="66"/>
    <cellStyle name="_906공구(설계변경)_906공구(설계변경)" xfId="67"/>
    <cellStyle name="_BM for Measurement(포스코 요청양식)" xfId="68"/>
    <cellStyle name="_Book1" xfId="69"/>
    <cellStyle name="_Book1_견적서 표지 및 속지" xfId="70"/>
    <cellStyle name="_Book11" xfId="71"/>
    <cellStyle name="_Book11_1" xfId="72"/>
    <cellStyle name="_Book12" xfId="73"/>
    <cellStyle name="_Book12_1" xfId="74"/>
    <cellStyle name="_Book13" xfId="75"/>
    <cellStyle name="_Book13_1" xfId="76"/>
    <cellStyle name="_Book14" xfId="77"/>
    <cellStyle name="_Book15" xfId="78"/>
    <cellStyle name="_Book2" xfId="79"/>
    <cellStyle name="_Book3" xfId="80"/>
    <cellStyle name="_CCTV-7Set설계내역서(확정)" xfId="81"/>
    <cellStyle name="_갑지양식(기본)" xfId="82"/>
    <cellStyle name="_건축" xfId="83"/>
    <cellStyle name="_건축공사대갑내역(전체)" xfId="84"/>
    <cellStyle name="_건축공사실행내역" xfId="85"/>
    <cellStyle name="_건축대갑2차" xfId="86"/>
    <cellStyle name="_건축실행2차" xfId="87"/>
    <cellStyle name="_견적1228" xfId="88"/>
    <cellStyle name="_견적내역서" xfId="89"/>
    <cellStyle name="_견적서 표지 및 속지" xfId="90"/>
    <cellStyle name="_견적서집계" xfId="91"/>
    <cellStyle name="_계약내역서" xfId="92"/>
    <cellStyle name="_계약변경2차(대덕전자)" xfId="93"/>
    <cellStyle name="_계약변경최종(대덕전자)" xfId="94"/>
    <cellStyle name="_공내역(사평로빗물)" xfId="95"/>
    <cellStyle name="_공내역(사평로빗물)_견적서양식(1)" xfId="96"/>
    <cellStyle name="_공내역(사평로빗물)_견적서양식(2)" xfId="97"/>
    <cellStyle name="_공사가견적내역(판넬&amp;단열제외)" xfId="98"/>
    <cellStyle name="_궤도공내역서" xfId="99"/>
    <cellStyle name="_궤도내역(공)" xfId="100"/>
    <cellStyle name="_금융비용(예1)" xfId="101"/>
    <cellStyle name="_기본단가" xfId="102"/>
    <cellStyle name="_김제부대입찰내역" xfId="103"/>
    <cellStyle name="_김포양촌지구 Eco-Highway(포스코건설,대우건설)" xfId="104"/>
    <cellStyle name="_단가표" xfId="105"/>
    <cellStyle name="_대곡댐 이설도로 건설공사" xfId="106"/>
    <cellStyle name="_대곡댐 이설도로 건설공사_갑지양식(기본)" xfId="107"/>
    <cellStyle name="_대덕2차견적(1차수정)내역서" xfId="108"/>
    <cellStyle name="_대안투찰내역(0221)" xfId="109"/>
    <cellStyle name="_대안투찰내역(0221)_★이화-삼계도급실행(2003.04.11)" xfId="110"/>
    <cellStyle name="_대안투찰내역(0223)" xfId="111"/>
    <cellStyle name="_대안투찰내역(0223)_★이화-삼계도급실행(2003.04.11)" xfId="112"/>
    <cellStyle name="_대안투찰내역(확정본0226)" xfId="113"/>
    <cellStyle name="_대안투찰내역(확정본0226)_★이화-삼계도급실행(2003.04.11)" xfId="114"/>
    <cellStyle name="_도급실행0211" xfId="115"/>
    <cellStyle name="_도급실행0211_★이화-삼계도급실행(2003.04.11)" xfId="116"/>
    <cellStyle name="_동서관통도로-인화" xfId="117"/>
    <cellStyle name="_동서관통도로-지티씨" xfId="118"/>
    <cellStyle name="_디에스 엘시디(설비)" xfId="119"/>
    <cellStyle name="_문배동 k-에센스 타운 신축공사" xfId="120"/>
    <cellStyle name="_미일초등.미아중 공사대비표" xfId="121"/>
    <cellStyle name="_변경갑지" xfId="122"/>
    <cellStyle name="_변경내역5" xfId="123"/>
    <cellStyle name="_변경내역7(보고)" xfId="124"/>
    <cellStyle name="_부대입찰결과(수비지구)" xfId="125"/>
    <cellStyle name="_상계3지구아파트및신트리 아파트형공장-1월10일" xfId="126"/>
    <cellStyle name="_상수도(대홍)" xfId="127"/>
    <cellStyle name="_설계투찰내역(감곡지구)" xfId="128"/>
    <cellStyle name="_설계투찰내역(김제1-1공구)" xfId="129"/>
    <cellStyle name="_설계투찰내역(신역사대로)" xfId="130"/>
    <cellStyle name="_설계투찰내역(화성동탄3공구)" xfId="131"/>
    <cellStyle name="_설계투찰내역(흥산지구)" xfId="132"/>
    <cellStyle name="_설변3" xfId="133"/>
    <cellStyle name="_설비공사(전체)" xfId="134"/>
    <cellStyle name="_설비공사대갑내역" xfId="135"/>
    <cellStyle name="_설비공사실행내역" xfId="136"/>
    <cellStyle name="_설비실행내역" xfId="137"/>
    <cellStyle name="_소방전기실행내역" xfId="138"/>
    <cellStyle name="_송도신도시1-2공구(투찰)" xfId="139"/>
    <cellStyle name="_송도신도시1-2공구(투찰)_궤도공사" xfId="140"/>
    <cellStyle name="_송도신도시1-2공구(투찰)_궤도공사_궤도공사" xfId="141"/>
    <cellStyle name="_수원-오리간 복선전철(삼보기술단)" xfId="142"/>
    <cellStyle name="_스템코" xfId="143"/>
    <cellStyle name="_신성" xfId="144"/>
    <cellStyle name="_실행(탄천변)" xfId="145"/>
    <cellStyle name="_실행내역" xfId="146"/>
    <cellStyle name="_실행내역(가능배수)" xfId="147"/>
    <cellStyle name="_실행내역(계룡터널)" xfId="148"/>
    <cellStyle name="_실행내역(김제1-1공구)" xfId="149"/>
    <cellStyle name="_실행내역(분당3공구)" xfId="150"/>
    <cellStyle name="_실행내역(성읍지구)" xfId="151"/>
    <cellStyle name="_실행내역(신역사대로)" xfId="152"/>
    <cellStyle name="_실행내역(제천도담)" xfId="153"/>
    <cellStyle name="_실행내역(흥산지구)" xfId="154"/>
    <cellStyle name="_실행최종(12.18)" xfId="155"/>
    <cellStyle name="_심텍공장견적서" xfId="156"/>
    <cellStyle name="_엔길 네고 자재,노무비" xfId="157"/>
    <cellStyle name="_예가견적내역서1" xfId="158"/>
    <cellStyle name="_윈스텍가설020625" xfId="159"/>
    <cellStyle name="_윈스텍가설020628" xfId="160"/>
    <cellStyle name="_인원계획표 " xfId="161"/>
    <cellStyle name="_인원계획표 _(주)삼호" xfId="162"/>
    <cellStyle name="_인원계획표 _(주)삼호_견적서양식(1)" xfId="163"/>
    <cellStyle name="_인원계획표 _(주)삼호_견적서양식(2)" xfId="164"/>
    <cellStyle name="_인원계획표 _★이화-삼계도급실행(2003.04.11)" xfId="165"/>
    <cellStyle name="_인원계획표 _020303-동묘역(대우)" xfId="166"/>
    <cellStyle name="_인원계획표 _020303-동묘역(대우)_908공구실행(울트라)" xfId="167"/>
    <cellStyle name="_인원계획표 _020303-동묘역(대우)_908공구실행(울트라)_견적서양식(1)" xfId="168"/>
    <cellStyle name="_인원계획표 _020303-동묘역(대우)_908공구실행(울트라)_견적서양식(2)" xfId="169"/>
    <cellStyle name="_인원계획표 _020303-동묘역(대우)_견적서양식(1)" xfId="170"/>
    <cellStyle name="_인원계획표 _020303-동묘역(대우)_견적서양식(2)" xfId="171"/>
    <cellStyle name="_인원계획표 _020304-낙동강하구둑(울트라건설)" xfId="172"/>
    <cellStyle name="_인원계획표 _020304-낙동강하구둑(울트라건설)_908공구실행(울트라)" xfId="173"/>
    <cellStyle name="_인원계획표 _020304-낙동강하구둑(울트라건설)_908공구실행(울트라)_견적서양식(1)" xfId="174"/>
    <cellStyle name="_인원계획표 _020304-낙동강하구둑(울트라건설)_908공구실행(울트라)_견적서양식(2)" xfId="175"/>
    <cellStyle name="_인원계획표 _020304-낙동강하구둑(울트라건설)_견적서양식(1)" xfId="176"/>
    <cellStyle name="_인원계획표 _020304-낙동강하구둑(울트라건설)_견적서양식(2)" xfId="177"/>
    <cellStyle name="_인원계획표 _020501-경춘선노반신설공사" xfId="178"/>
    <cellStyle name="_인원계획표 _020501-경춘선노반신설공사(조정)" xfId="179"/>
    <cellStyle name="_인원계획표 _020501-경춘선노반신설공사(조정)_견적서양식(1)" xfId="180"/>
    <cellStyle name="_인원계획표 _020501-경춘선노반신설공사(조정)_견적서양식(2)" xfId="181"/>
    <cellStyle name="_인원계획표 _020501-경춘선노반신설공사_견적서양식(1)" xfId="182"/>
    <cellStyle name="_인원계획표 _020501-경춘선노반신설공사_견적서양식(2)" xfId="183"/>
    <cellStyle name="_인원계획표 _45호선 11공구 유지관리 사면계측(도로교통기술원)" xfId="184"/>
    <cellStyle name="_인원계획표 _가실행 및 총괄(5공구)" xfId="185"/>
    <cellStyle name="_인원계획표 _갑지양식(기본)" xfId="186"/>
    <cellStyle name="_인원계획표 _견적서양식(1)" xfId="187"/>
    <cellStyle name="_인원계획표 _견적서양식(2)" xfId="188"/>
    <cellStyle name="_인원계획표 _공내역(사평로빗물)" xfId="189"/>
    <cellStyle name="_인원계획표 _공내역(사평로빗물)_견적서양식(1)" xfId="190"/>
    <cellStyle name="_인원계획표 _공내역(사평로빗물)_견적서양식(2)" xfId="191"/>
    <cellStyle name="_인원계획표 _궤도공사" xfId="192"/>
    <cellStyle name="_인원계획표 _궤도공사_궤도공사" xfId="193"/>
    <cellStyle name="_인원계획표 _금호10구역재개발현장(대우)" xfId="194"/>
    <cellStyle name="_인원계획표 _금호10구역재개발현장(대우)_908공구실행(울트라)" xfId="195"/>
    <cellStyle name="_인원계획표 _금호10구역재개발현장(대우)_908공구실행(울트라)_견적서양식(1)" xfId="196"/>
    <cellStyle name="_인원계획표 _금호10구역재개발현장(대우)_908공구실행(울트라)_견적서양식(2)" xfId="197"/>
    <cellStyle name="_인원계획표 _금호10구역재개발현장(대우)_견적서양식(1)" xfId="198"/>
    <cellStyle name="_인원계획표 _금호10구역재개발현장(대우)_견적서양식(2)" xfId="199"/>
    <cellStyle name="_인원계획표 _기본단가" xfId="200"/>
    <cellStyle name="_인원계획표 _대곡댐 이설도로 건설공사" xfId="201"/>
    <cellStyle name="_인원계획표 _대곡댐 이설도로 건설공사_갑지양식(기본)" xfId="202"/>
    <cellStyle name="_인원계획표 _대안투찰내역(0221)" xfId="203"/>
    <cellStyle name="_인원계획표 _대안투찰내역(0221)_★이화-삼계도급실행(2003.04.11)" xfId="204"/>
    <cellStyle name="_인원계획표 _대안투찰내역(0223)" xfId="205"/>
    <cellStyle name="_인원계획표 _대안투찰내역(0223)_★이화-삼계도급실행(2003.04.11)" xfId="206"/>
    <cellStyle name="_인원계획표 _대안투찰내역(확정본0226)" xfId="207"/>
    <cellStyle name="_인원계획표 _대안투찰내역(확정본0226)_★이화-삼계도급실행(2003.04.11)" xfId="208"/>
    <cellStyle name="_인원계획표 _도급실행0211" xfId="209"/>
    <cellStyle name="_인원계획표 _도급실행0211_★이화-삼계도급실행(2003.04.11)" xfId="210"/>
    <cellStyle name="_인원계획표 _수도권상수도6-2공구(삼성물산)" xfId="211"/>
    <cellStyle name="_인원계획표 _수도권상수도6-2공구(삼성물산)_수도권상수도6-2공구(삼성물산)" xfId="212"/>
    <cellStyle name="_인원계획표 _적격 " xfId="213"/>
    <cellStyle name="_인원계획표 _적격 _★이화-삼계도급실행(2003.04.11)" xfId="214"/>
    <cellStyle name="_인원계획표 _적격 _020303-동묘역(대우)" xfId="215"/>
    <cellStyle name="_인원계획표 _적격 _020303-동묘역(대우)_908공구실행(울트라)" xfId="216"/>
    <cellStyle name="_인원계획표 _적격 _020303-동묘역(대우)_908공구실행(울트라)_견적서양식(1)" xfId="217"/>
    <cellStyle name="_인원계획표 _적격 _020303-동묘역(대우)_908공구실행(울트라)_견적서양식(2)" xfId="218"/>
    <cellStyle name="_인원계획표 _적격 _020303-동묘역(대우)_견적서양식(1)" xfId="219"/>
    <cellStyle name="_인원계획표 _적격 _020303-동묘역(대우)_견적서양식(2)" xfId="220"/>
    <cellStyle name="_인원계획표 _적격 _020304-낙동강하구둑(울트라건설)" xfId="221"/>
    <cellStyle name="_인원계획표 _적격 _020304-낙동강하구둑(울트라건설)_908공구실행(울트라)" xfId="222"/>
    <cellStyle name="_인원계획표 _적격 _020304-낙동강하구둑(울트라건설)_908공구실행(울트라)_견적서양식(1)" xfId="223"/>
    <cellStyle name="_인원계획표 _적격 _020304-낙동강하구둑(울트라건설)_908공구실행(울트라)_견적서양식(2)" xfId="224"/>
    <cellStyle name="_인원계획표 _적격 _020304-낙동강하구둑(울트라건설)_견적서양식(1)" xfId="225"/>
    <cellStyle name="_인원계획표 _적격 _020304-낙동강하구둑(울트라건설)_견적서양식(2)" xfId="226"/>
    <cellStyle name="_인원계획표 _적격 _020501-경춘선노반신설공사" xfId="227"/>
    <cellStyle name="_인원계획표 _적격 _020501-경춘선노반신설공사(조정)" xfId="228"/>
    <cellStyle name="_인원계획표 _적격 _020501-경춘선노반신설공사(조정)_견적서양식(1)" xfId="229"/>
    <cellStyle name="_인원계획표 _적격 _020501-경춘선노반신설공사(조정)_견적서양식(2)" xfId="230"/>
    <cellStyle name="_인원계획표 _적격 _020501-경춘선노반신설공사_견적서양식(1)" xfId="231"/>
    <cellStyle name="_인원계획표 _적격 _020501-경춘선노반신설공사_견적서양식(2)" xfId="232"/>
    <cellStyle name="_인원계획표 _적격 _45호선 11공구 유지관리 사면계측(도로교통기술원)" xfId="233"/>
    <cellStyle name="_인원계획표 _적격 _갑지양식(기본)" xfId="234"/>
    <cellStyle name="_인원계획표 _적격 _견적서양식(1)" xfId="235"/>
    <cellStyle name="_인원계획표 _적격 _견적서양식(2)" xfId="236"/>
    <cellStyle name="_인원계획표 _적격 _금호10구역재개발현장(대우)" xfId="237"/>
    <cellStyle name="_인원계획표 _적격 _금호10구역재개발현장(대우)_908공구실행(울트라)" xfId="238"/>
    <cellStyle name="_인원계획표 _적격 _금호10구역재개발현장(대우)_908공구실행(울트라)_견적서양식(1)" xfId="239"/>
    <cellStyle name="_인원계획표 _적격 _금호10구역재개발현장(대우)_908공구실행(울트라)_견적서양식(2)" xfId="240"/>
    <cellStyle name="_인원계획표 _적격 _금호10구역재개발현장(대우)_견적서양식(1)" xfId="241"/>
    <cellStyle name="_인원계획표 _적격 _금호10구역재개발현장(대우)_견적서양식(2)" xfId="242"/>
    <cellStyle name="_인원계획표 _적격 _기본단가" xfId="243"/>
    <cellStyle name="_인원계획표 _적격 _대곡댐 이설도로 건설공사" xfId="244"/>
    <cellStyle name="_인원계획표 _적격 _대곡댐 이설도로 건설공사_갑지양식(기본)" xfId="245"/>
    <cellStyle name="_인원계획표 _적격 _수도권상수도6-2공구(삼성물산)" xfId="246"/>
    <cellStyle name="_인원계획표 _적격 _수도권상수도6-2공구(삼성물산)_수도권상수도6-2공구(삼성물산)" xfId="247"/>
    <cellStyle name="_인원계획표 _적격 _제2경부고속도로(한국해외기술공사)" xfId="248"/>
    <cellStyle name="_인원계획표 _적격 _중앙서소문전력구견적서" xfId="249"/>
    <cellStyle name="_인원계획표 _적격 _중앙서소문전력구견적서_견적서양식(1)" xfId="250"/>
    <cellStyle name="_인원계획표 _적격 _중앙서소문전력구견적서_견적서양식(2)" xfId="251"/>
    <cellStyle name="_인원계획표 _적격 _청계천 복원사업중 계측관리" xfId="252"/>
    <cellStyle name="_인원계획표 _적격 _청계천 복원사업중 계측관리(2004-04이후)" xfId="253"/>
    <cellStyle name="_인원계획표 _적격 _청계천 복원사업중 계측관리_Book2" xfId="254"/>
    <cellStyle name="_인원계획표 _적격 _청계천 복원사업중 계측관리_Book2_청계천 복원사업중 계측관리(2004-04이후)" xfId="255"/>
    <cellStyle name="_인원계획표 _적격 _청계천 복원사업중 계측관리_청계천 복원사업중 계측관리(2004-04이후)" xfId="256"/>
    <cellStyle name="_인원계획표 _적격 _평동산업단지진입도로개설공사(5공구)1.2공구(2월16일제출)" xfId="257"/>
    <cellStyle name="_인원계획표 _적격 _평동산업단지진입도로개설공사(5공구)1.2공구(2월16일제출)_갑지양식(기본)" xfId="258"/>
    <cellStyle name="_인원계획표 _제2경부고속도로(한국해외기술공사)" xfId="259"/>
    <cellStyle name="_인원계획표 _중앙서소문전력구견적서" xfId="260"/>
    <cellStyle name="_인원계획표 _중앙서소문전력구견적서_견적서양식(1)" xfId="261"/>
    <cellStyle name="_인원계획표 _중앙서소문전력구견적서_견적서양식(2)" xfId="262"/>
    <cellStyle name="_인원계획표 _청계천 복원사업중 계측관리" xfId="263"/>
    <cellStyle name="_인원계획표 _청계천 복원사업중 계측관리(2004-04이후)" xfId="264"/>
    <cellStyle name="_인원계획표 _청계천 복원사업중 계측관리_Book2" xfId="265"/>
    <cellStyle name="_인원계획표 _청계천 복원사업중 계측관리_Book2_청계천 복원사업중 계측관리(2004-04이후)" xfId="266"/>
    <cellStyle name="_인원계획표 _청계천 복원사업중 계측관리_청계천 복원사업중 계측관리(2004-04이후)" xfId="267"/>
    <cellStyle name="_인원계획표 _토철내역서" xfId="268"/>
    <cellStyle name="_인원계획표 _토철내역서_견적서양식(1)" xfId="269"/>
    <cellStyle name="_인원계획표 _토철내역서_견적서양식(2)" xfId="270"/>
    <cellStyle name="_인원계획표 _평동산업단지진입도로개설공사(5공구)1.2공구(2월16일제출)" xfId="271"/>
    <cellStyle name="_인원계획표 _평동산업단지진입도로개설공사(5공구)1.2공구(2월16일제출)_갑지양식(기본)" xfId="272"/>
    <cellStyle name="_인천국제공항철도" xfId="273"/>
    <cellStyle name="_인천국제공항철도(설계가-품셈)" xfId="274"/>
    <cellStyle name="_인천국제공항철도(설계가-품셈)_수도권상수도6-2공구(삼성물산)" xfId="275"/>
    <cellStyle name="_인천국제공항철도(설계가-품셈)_수도권상수도6-2공구(삼성물산)_수도권상수도6-2공구(삼성물산)" xfId="276"/>
    <cellStyle name="_인천국제공항철도(설계가-품셈)_인천국제공항철도(설계가-품셈)" xfId="277"/>
    <cellStyle name="_인천국제공항철도(설계가-품셈)_인천국제공항철도(설계가-품셈)_수도권상수도6-2공구(삼성물산)" xfId="278"/>
    <cellStyle name="_인천국제공항철도(설계가-품셈)_인천국제공항철도(설계가-품셈)_수도권상수도6-2공구(삼성물산)_수도권상수도6-2공구(삼성물산)" xfId="279"/>
    <cellStyle name="_인천국제공항철도(설계가-품셈)_인천국제공항철도(설계가-품셈)_청계천 복원사업중 계측관리" xfId="280"/>
    <cellStyle name="_인천국제공항철도(설계가-품셈)_인천국제공항철도(설계가-품셈)_청계천 복원사업중 계측관리(2004-04이후)" xfId="281"/>
    <cellStyle name="_인천국제공항철도(설계가-품셈)_인천국제공항철도(설계가-품셈)_청계천 복원사업중 계측관리_Book2" xfId="282"/>
    <cellStyle name="_인천국제공항철도(설계가-품셈)_인천국제공항철도(설계가-품셈)_청계천 복원사업중 계측관리_Book2_청계천 복원사업중 계측관리(2004-04이후)" xfId="283"/>
    <cellStyle name="_인천국제공항철도(설계가-품셈)_인천국제공항철도(설계가-품셈)_청계천 복원사업중 계측관리_청계천 복원사업중 계측관리(2004-04이후)" xfId="284"/>
    <cellStyle name="_인천국제공항철도(설계가-품셈)_청계천 복원사업중 계측관리" xfId="285"/>
    <cellStyle name="_인천국제공항철도(설계가-품셈)_청계천 복원사업중 계측관리(2004-04이후)" xfId="286"/>
    <cellStyle name="_인천국제공항철도(설계가-품셈)_청계천 복원사업중 계측관리_Book2" xfId="287"/>
    <cellStyle name="_인천국제공항철도(설계가-품셈)_청계천 복원사업중 계측관리_Book2_청계천 복원사업중 계측관리(2004-04이후)" xfId="288"/>
    <cellStyle name="_인천국제공항철도(설계가-품셈)_청계천 복원사업중 계측관리_청계천 복원사업중 계측관리(2004-04이후)" xfId="289"/>
    <cellStyle name="_인천국제공항철도_906공구(설계변경)" xfId="290"/>
    <cellStyle name="_인천국제공항철도_906공구(설계변경)_906공구(설계변경)" xfId="291"/>
    <cellStyle name="_인천국제공항철도_수도권상수도6-2공구(삼성물산)" xfId="292"/>
    <cellStyle name="_인천국제공항철도_수도권상수도6-2공구(삼성물산)_수도권상수도6-2공구(삼성물산)" xfId="293"/>
    <cellStyle name="_인천국제공항철도_인천국제공항철도" xfId="294"/>
    <cellStyle name="_인천국제공항철도_인천국제공항철도(설계가-품셈)" xfId="295"/>
    <cellStyle name="_인천국제공항철도_인천국제공항철도(설계가-품셈)_수도권상수도6-2공구(삼성물산)" xfId="296"/>
    <cellStyle name="_인천국제공항철도_인천국제공항철도(설계가-품셈)_수도권상수도6-2공구(삼성물산)_수도권상수도6-2공구(삼성물산)" xfId="297"/>
    <cellStyle name="_인천국제공항철도_인천국제공항철도(설계가-품셈)_인천국제공항철도(설계가-품셈)" xfId="298"/>
    <cellStyle name="_인천국제공항철도_인천국제공항철도(설계가-품셈)_인천국제공항철도(설계가-품셈)_수도권상수도6-2공구(삼성물산)" xfId="299"/>
    <cellStyle name="_인천국제공항철도_인천국제공항철도(설계가-품셈)_인천국제공항철도(설계가-품셈)_수도권상수도6-2공구(삼성물산)_수도권상수도6-2공구(삼성물산)" xfId="300"/>
    <cellStyle name="_인천국제공항철도_인천국제공항철도(설계가-품셈)_인천국제공항철도(설계가-품셈)_청계천 복원사업중 계측관리" xfId="301"/>
    <cellStyle name="_인천국제공항철도_인천국제공항철도(설계가-품셈)_인천국제공항철도(설계가-품셈)_청계천 복원사업중 계측관리(2004-04이후)" xfId="302"/>
    <cellStyle name="_인천국제공항철도_인천국제공항철도(설계가-품셈)_인천국제공항철도(설계가-품셈)_청계천 복원사업중 계측관리_Book2" xfId="303"/>
    <cellStyle name="_인천국제공항철도_인천국제공항철도(설계가-품셈)_인천국제공항철도(설계가-품셈)_청계천 복원사업중 계측관리_Book2_청계천 복원사업중 계측관리(2004-04이후)" xfId="304"/>
    <cellStyle name="_인천국제공항철도_인천국제공항철도(설계가-품셈)_인천국제공항철도(설계가-품셈)_청계천 복원사업중 계측관리_청계천 복원사업중 계측관리(2004-04이후)" xfId="305"/>
    <cellStyle name="_인천국제공항철도_인천국제공항철도(설계가-품셈)_청계천 복원사업중 계측관리" xfId="306"/>
    <cellStyle name="_인천국제공항철도_인천국제공항철도(설계가-품셈)_청계천 복원사업중 계측관리(2004-04이후)" xfId="307"/>
    <cellStyle name="_인천국제공항철도_인천국제공항철도(설계가-품셈)_청계천 복원사업중 계측관리_Book2" xfId="308"/>
    <cellStyle name="_인천국제공항철도_인천국제공항철도(설계가-품셈)_청계천 복원사업중 계측관리_Book2_청계천 복원사업중 계측관리(2004-04이후)" xfId="309"/>
    <cellStyle name="_인천국제공항철도_인천국제공항철도(설계가-품셈)_청계천 복원사업중 계측관리_청계천 복원사업중 계측관리(2004-04이후)" xfId="310"/>
    <cellStyle name="_인천국제공항철도_인천국제공항철도_906공구(설계변경)" xfId="311"/>
    <cellStyle name="_인천국제공항철도_인천국제공항철도_906공구(설계변경)_906공구(설계변경)" xfId="312"/>
    <cellStyle name="_인천국제공항철도_인천국제공항철도_수도권상수도6-2공구(삼성물산)" xfId="313"/>
    <cellStyle name="_인천국제공항철도_인천국제공항철도_수도권상수도6-2공구(삼성물산)_수도권상수도6-2공구(삼성물산)" xfId="314"/>
    <cellStyle name="_인천국제공항철도_인천국제공항철도_인천국제공항철도" xfId="315"/>
    <cellStyle name="_인천국제공항철도_인천국제공항철도_인천국제공항철도(설계가-품셈)" xfId="316"/>
    <cellStyle name="_인천국제공항철도_인천국제공항철도_인천국제공항철도(설계가-품셈)_수도권상수도6-2공구(삼성물산)" xfId="317"/>
    <cellStyle name="_인천국제공항철도_인천국제공항철도_인천국제공항철도(설계가-품셈)_수도권상수도6-2공구(삼성물산)_수도권상수도6-2공구(삼성물산)" xfId="318"/>
    <cellStyle name="_인천국제공항철도_인천국제공항철도_인천국제공항철도(설계가-품셈)_인천국제공항철도(설계가-품셈)" xfId="319"/>
    <cellStyle name="_인천국제공항철도_인천국제공항철도_인천국제공항철도(설계가-품셈)_인천국제공항철도(설계가-품셈)_수도권상수도6-2공구(삼성물산)" xfId="320"/>
    <cellStyle name="_인천국제공항철도_인천국제공항철도_인천국제공항철도(설계가-품셈)_인천국제공항철도(설계가-품셈)_수도권상수도6-2공구(삼성물산)_수도권상수도6-2공구(삼성물산)" xfId="321"/>
    <cellStyle name="_인천국제공항철도_인천국제공항철도_인천국제공항철도(설계가-품셈)_인천국제공항철도(설계가-품셈)_청계천 복원사업중 계측관리" xfId="322"/>
    <cellStyle name="_인천국제공항철도_인천국제공항철도_인천국제공항철도(설계가-품셈)_인천국제공항철도(설계가-품셈)_청계천 복원사업중 계측관리(2004-04이후)" xfId="323"/>
    <cellStyle name="_인천국제공항철도_인천국제공항철도_인천국제공항철도(설계가-품셈)_인천국제공항철도(설계가-품셈)_청계천 복원사업중 계측관리_Book2" xfId="324"/>
    <cellStyle name="_인천국제공항철도_인천국제공항철도_인천국제공항철도(설계가-품셈)_인천국제공항철도(설계가-품셈)_청계천 복원사업중 계측관리_Book2_청계천 복원사업중 계측관리(2004-04이후)" xfId="325"/>
    <cellStyle name="_인천국제공항철도_인천국제공항철도_인천국제공항철도(설계가-품셈)_인천국제공항철도(설계가-품셈)_청계천 복원사업중 계측관리_청계천 복원사업중 계측관리(2004-04이후)" xfId="326"/>
    <cellStyle name="_인천국제공항철도_인천국제공항철도_인천국제공항철도(설계가-품셈)_청계천 복원사업중 계측관리" xfId="327"/>
    <cellStyle name="_인천국제공항철도_인천국제공항철도_인천국제공항철도(설계가-품셈)_청계천 복원사업중 계측관리(2004-04이후)" xfId="328"/>
    <cellStyle name="_인천국제공항철도_인천국제공항철도_인천국제공항철도(설계가-품셈)_청계천 복원사업중 계측관리_Book2" xfId="329"/>
    <cellStyle name="_인천국제공항철도_인천국제공항철도_인천국제공항철도(설계가-품셈)_청계천 복원사업중 계측관리_Book2_청계천 복원사업중 계측관리(2004-04이후)" xfId="330"/>
    <cellStyle name="_인천국제공항철도_인천국제공항철도_인천국제공항철도(설계가-품셈)_청계천 복원사업중 계측관리_청계천 복원사업중 계측관리(2004-04이후)" xfId="331"/>
    <cellStyle name="_인천국제공항철도_인천국제공항철도_인천국제공항철도_수도권상수도6-2공구(삼성물산)" xfId="332"/>
    <cellStyle name="_인천국제공항철도_인천국제공항철도_인천국제공항철도_수도권상수도6-2공구(삼성물산)_수도권상수도6-2공구(삼성물산)" xfId="333"/>
    <cellStyle name="_인천국제공항철도_인천국제공항철도_인천국제공항철도_인천국제공항철도(설계가-품셈)" xfId="334"/>
    <cellStyle name="_인천국제공항철도_인천국제공항철도_인천국제공항철도_인천국제공항철도(설계가-품셈)_수도권상수도6-2공구(삼성물산)" xfId="335"/>
    <cellStyle name="_인천국제공항철도_인천국제공항철도_인천국제공항철도_인천국제공항철도(설계가-품셈)_수도권상수도6-2공구(삼성물산)_수도권상수도6-2공구(삼성물산)" xfId="336"/>
    <cellStyle name="_인천국제공항철도_인천국제공항철도_인천국제공항철도_인천국제공항철도(설계가-품셈)_인천국제공항철도(설계가-품셈)" xfId="337"/>
    <cellStyle name="_인천국제공항철도_인천국제공항철도_인천국제공항철도_인천국제공항철도(설계가-품셈)_인천국제공항철도(설계가-품셈)_수도권상수도6-2공구(삼성물산)" xfId="338"/>
    <cellStyle name="_인천국제공항철도_인천국제공항철도_인천국제공항철도_인천국제공항철도(설계가-품셈)_인천국제공항철도(설계가-품셈)_수도권상수도6-2공구(삼성물산)_수도권상수도6-2공구(삼성물산)" xfId="339"/>
    <cellStyle name="_인천국제공항철도_인천국제공항철도_인천국제공항철도_인천국제공항철도(설계가-품셈)_인천국제공항철도(설계가-품셈)_청계천 복원사업중 계측관리" xfId="340"/>
    <cellStyle name="_인천국제공항철도_인천국제공항철도_인천국제공항철도_인천국제공항철도(설계가-품셈)_인천국제공항철도(설계가-품셈)_청계천 복원사업중 계측관리(2004-04이후)" xfId="341"/>
    <cellStyle name="_인천국제공항철도_인천국제공항철도_인천국제공항철도_인천국제공항철도(설계가-품셈)_인천국제공항철도(설계가-품셈)_청계천 복원사업중 계측관리_Book2" xfId="342"/>
    <cellStyle name="_인천국제공항철도_인천국제공항철도_인천국제공항철도_인천국제공항철도(설계가-품셈)_인천국제공항철도(설계가-품셈)_청계천 복원사업중 계측관리_Book2_청계천 복원사업중 계측관리(2004-04이후)" xfId="343"/>
    <cellStyle name="_인천국제공항철도_인천국제공항철도_인천국제공항철도_인천국제공항철도(설계가-품셈)_인천국제공항철도(설계가-품셈)_청계천 복원사업중 계측관리_청계천 복원사업중 계측관리(2004-04이후)" xfId="344"/>
    <cellStyle name="_인천국제공항철도_인천국제공항철도_인천국제공항철도_인천국제공항철도(설계가-품셈)_청계천 복원사업중 계측관리" xfId="345"/>
    <cellStyle name="_인천국제공항철도_인천국제공항철도_인천국제공항철도_인천국제공항철도(설계가-품셈)_청계천 복원사업중 계측관리(2004-04이후)" xfId="346"/>
    <cellStyle name="_인천국제공항철도_인천국제공항철도_인천국제공항철도_인천국제공항철도(설계가-품셈)_청계천 복원사업중 계측관리_Book2" xfId="347"/>
    <cellStyle name="_인천국제공항철도_인천국제공항철도_인천국제공항철도_인천국제공항철도(설계가-품셈)_청계천 복원사업중 계측관리_Book2_청계천 복원사업중 계측관리(2004-04이후)" xfId="348"/>
    <cellStyle name="_인천국제공항철도_인천국제공항철도_인천국제공항철도_인천국제공항철도(설계가-품셈)_청계천 복원사업중 계측관리_청계천 복원사업중 계측관리(2004-04이후)" xfId="349"/>
    <cellStyle name="_인천국제공항철도_인천국제공항철도_인천국제공항철도_청계천 복원사업중 계측관리" xfId="350"/>
    <cellStyle name="_인천국제공항철도_인천국제공항철도_인천국제공항철도_청계천 복원사업중 계측관리(2004-04이후)" xfId="351"/>
    <cellStyle name="_인천국제공항철도_인천국제공항철도_인천국제공항철도_청계천 복원사업중 계측관리_Book2" xfId="352"/>
    <cellStyle name="_인천국제공항철도_인천국제공항철도_인천국제공항철도_청계천 복원사업중 계측관리_Book2_청계천 복원사업중 계측관리(2004-04이후)" xfId="353"/>
    <cellStyle name="_인천국제공항철도_인천국제공항철도_인천국제공항철도_청계천 복원사업중 계측관리_청계천 복원사업중 계측관리(2004-04이후)" xfId="354"/>
    <cellStyle name="_인천국제공항철도_인천국제공항철도_창선-삼천포간 교량_광케이블내역" xfId="355"/>
    <cellStyle name="_인천국제공항철도_인천국제공항철도_창선-삼천포간 교량_삼천포대교 기성관리" xfId="356"/>
    <cellStyle name="_인천국제공항철도_인천국제공항철도_창선-삼천포간 교량_초양대교 기성관리" xfId="357"/>
    <cellStyle name="_인천국제공항철도_인천국제공항철도_창선-삼천포간 교량_통합기성관리(삼천포,초양)_변경계약내역반영" xfId="358"/>
    <cellStyle name="_인천국제공항철도_인천국제공항철도_청계천 복원사업중 계측관리" xfId="359"/>
    <cellStyle name="_인천국제공항철도_인천국제공항철도_청계천 복원사업중 계측관리(2004-04이후)" xfId="360"/>
    <cellStyle name="_인천국제공항철도_인천국제공항철도_청계천 복원사업중 계측관리_Book2" xfId="361"/>
    <cellStyle name="_인천국제공항철도_인천국제공항철도_청계천 복원사업중 계측관리_Book2_청계천 복원사업중 계측관리(2004-04이후)" xfId="362"/>
    <cellStyle name="_인천국제공항철도_인천국제공항철도_청계천 복원사업중 계측관리_청계천 복원사업중 계측관리(2004-04이후)" xfId="363"/>
    <cellStyle name="_인천국제공항철도_창선-삼천포간 교량_광케이블내역" xfId="364"/>
    <cellStyle name="_인천국제공항철도_창선-삼천포간 교량_삼천포대교 기성관리" xfId="365"/>
    <cellStyle name="_인천국제공항철도_창선-삼천포간 교량_초양대교 기성관리" xfId="366"/>
    <cellStyle name="_인천국제공항철도_창선-삼천포간 교량_통합기성관리(삼천포,초양)_변경계약내역반영" xfId="367"/>
    <cellStyle name="_인천국제공항철도_청계천 복원사업중 계측관리" xfId="368"/>
    <cellStyle name="_인천국제공항철도_청계천 복원사업중 계측관리(2004-04이후)" xfId="369"/>
    <cellStyle name="_인천국제공항철도_청계천 복원사업중 계측관리_Book2" xfId="370"/>
    <cellStyle name="_인천국제공항철도_청계천 복원사업중 계측관리_Book2_청계천 복원사업중 계측관리(2004-04이후)" xfId="371"/>
    <cellStyle name="_인천국제공항철도_청계천 복원사업중 계측관리_청계천 복원사업중 계측관리(2004-04이후)" xfId="372"/>
    <cellStyle name="_인천대교_최종분(업무분장)" xfId="373"/>
    <cellStyle name="_입찰서0901" xfId="374"/>
    <cellStyle name="_입찰서1016" xfId="375"/>
    <cellStyle name="_입찰표지 " xfId="376"/>
    <cellStyle name="_입찰표지 _(주)삼호" xfId="377"/>
    <cellStyle name="_입찰표지 _(주)삼호_견적서양식(1)" xfId="378"/>
    <cellStyle name="_입찰표지 _(주)삼호_견적서양식(2)" xfId="379"/>
    <cellStyle name="_입찰표지 _★이화-삼계도급실행(2003.04.11)" xfId="380"/>
    <cellStyle name="_입찰표지 _020303-동묘역(대우)" xfId="381"/>
    <cellStyle name="_입찰표지 _020303-동묘역(대우)_908공구실행(울트라)" xfId="382"/>
    <cellStyle name="_입찰표지 _020303-동묘역(대우)_908공구실행(울트라)_견적서양식(1)" xfId="383"/>
    <cellStyle name="_입찰표지 _020303-동묘역(대우)_908공구실행(울트라)_견적서양식(2)" xfId="384"/>
    <cellStyle name="_입찰표지 _020303-동묘역(대우)_견적서양식(1)" xfId="385"/>
    <cellStyle name="_입찰표지 _020303-동묘역(대우)_견적서양식(2)" xfId="386"/>
    <cellStyle name="_입찰표지 _020304-낙동강하구둑(울트라건설)" xfId="387"/>
    <cellStyle name="_입찰표지 _020304-낙동강하구둑(울트라건설)_908공구실행(울트라)" xfId="388"/>
    <cellStyle name="_입찰표지 _020304-낙동강하구둑(울트라건설)_908공구실행(울트라)_견적서양식(1)" xfId="389"/>
    <cellStyle name="_입찰표지 _020304-낙동강하구둑(울트라건설)_908공구실행(울트라)_견적서양식(2)" xfId="390"/>
    <cellStyle name="_입찰표지 _020304-낙동강하구둑(울트라건설)_견적서양식(1)" xfId="391"/>
    <cellStyle name="_입찰표지 _020304-낙동강하구둑(울트라건설)_견적서양식(2)" xfId="392"/>
    <cellStyle name="_입찰표지 _020501-경춘선노반신설공사" xfId="393"/>
    <cellStyle name="_입찰표지 _020501-경춘선노반신설공사(조정)" xfId="394"/>
    <cellStyle name="_입찰표지 _020501-경춘선노반신설공사(조정)_견적서양식(1)" xfId="395"/>
    <cellStyle name="_입찰표지 _020501-경춘선노반신설공사(조정)_견적서양식(2)" xfId="396"/>
    <cellStyle name="_입찰표지 _020501-경춘선노반신설공사_견적서양식(1)" xfId="397"/>
    <cellStyle name="_입찰표지 _020501-경춘선노반신설공사_견적서양식(2)" xfId="398"/>
    <cellStyle name="_입찰표지 _45호선 11공구 유지관리 사면계측(도로교통기술원)" xfId="399"/>
    <cellStyle name="_입찰표지 _가실행 및 총괄(5공구)" xfId="400"/>
    <cellStyle name="_입찰표지 _갑지양식(기본)" xfId="401"/>
    <cellStyle name="_입찰표지 _견적서양식(1)" xfId="402"/>
    <cellStyle name="_입찰표지 _견적서양식(2)" xfId="403"/>
    <cellStyle name="_입찰표지 _공내역(사평로빗물)" xfId="404"/>
    <cellStyle name="_입찰표지 _공내역(사평로빗물)_견적서양식(1)" xfId="405"/>
    <cellStyle name="_입찰표지 _공내역(사평로빗물)_견적서양식(2)" xfId="406"/>
    <cellStyle name="_입찰표지 _궤도공사" xfId="407"/>
    <cellStyle name="_입찰표지 _궤도공사_궤도공사" xfId="408"/>
    <cellStyle name="_입찰표지 _금호10구역재개발현장(대우)" xfId="409"/>
    <cellStyle name="_입찰표지 _금호10구역재개발현장(대우)_908공구실행(울트라)" xfId="410"/>
    <cellStyle name="_입찰표지 _금호10구역재개발현장(대우)_908공구실행(울트라)_견적서양식(1)" xfId="411"/>
    <cellStyle name="_입찰표지 _금호10구역재개발현장(대우)_908공구실행(울트라)_견적서양식(2)" xfId="412"/>
    <cellStyle name="_입찰표지 _금호10구역재개발현장(대우)_견적서양식(1)" xfId="413"/>
    <cellStyle name="_입찰표지 _금호10구역재개발현장(대우)_견적서양식(2)" xfId="414"/>
    <cellStyle name="_입찰표지 _기본단가" xfId="415"/>
    <cellStyle name="_입찰표지 _대곡댐 이설도로 건설공사" xfId="416"/>
    <cellStyle name="_입찰표지 _대곡댐 이설도로 건설공사_갑지양식(기본)" xfId="417"/>
    <cellStyle name="_입찰표지 _대안투찰내역(0221)" xfId="418"/>
    <cellStyle name="_입찰표지 _대안투찰내역(0221)_★이화-삼계도급실행(2003.04.11)" xfId="419"/>
    <cellStyle name="_입찰표지 _대안투찰내역(0223)" xfId="420"/>
    <cellStyle name="_입찰표지 _대안투찰내역(0223)_★이화-삼계도급실행(2003.04.11)" xfId="421"/>
    <cellStyle name="_입찰표지 _대안투찰내역(확정본0226)" xfId="422"/>
    <cellStyle name="_입찰표지 _대안투찰내역(확정본0226)_★이화-삼계도급실행(2003.04.11)" xfId="423"/>
    <cellStyle name="_입찰표지 _도급실행0211" xfId="424"/>
    <cellStyle name="_입찰표지 _도급실행0211_★이화-삼계도급실행(2003.04.11)" xfId="425"/>
    <cellStyle name="_입찰표지 _수도권상수도6-2공구(삼성물산)" xfId="426"/>
    <cellStyle name="_입찰표지 _수도권상수도6-2공구(삼성물산)_수도권상수도6-2공구(삼성물산)" xfId="427"/>
    <cellStyle name="_입찰표지 _제2경부고속도로(한국해외기술공사)" xfId="428"/>
    <cellStyle name="_입찰표지 _중앙서소문전력구견적서" xfId="429"/>
    <cellStyle name="_입찰표지 _중앙서소문전력구견적서_견적서양식(1)" xfId="430"/>
    <cellStyle name="_입찰표지 _중앙서소문전력구견적서_견적서양식(2)" xfId="431"/>
    <cellStyle name="_입찰표지 _청계천 복원사업중 계측관리" xfId="432"/>
    <cellStyle name="_입찰표지 _청계천 복원사업중 계측관리(2004-04이후)" xfId="433"/>
    <cellStyle name="_입찰표지 _청계천 복원사업중 계측관리_Book2" xfId="434"/>
    <cellStyle name="_입찰표지 _청계천 복원사업중 계측관리_Book2_청계천 복원사업중 계측관리(2004-04이후)" xfId="435"/>
    <cellStyle name="_입찰표지 _청계천 복원사업중 계측관리_청계천 복원사업중 계측관리(2004-04이후)" xfId="436"/>
    <cellStyle name="_입찰표지 _토철내역서" xfId="437"/>
    <cellStyle name="_입찰표지 _토철내역서_견적서양식(1)" xfId="438"/>
    <cellStyle name="_입찰표지 _토철내역서_견적서양식(2)" xfId="439"/>
    <cellStyle name="_입찰표지 _평동산업단지진입도로개설공사(5공구)1.2공구(2월16일제출)" xfId="440"/>
    <cellStyle name="_입찰표지 _평동산업단지진입도로개설공사(5공구)1.2공구(2월16일제출)_갑지양식(기본)" xfId="441"/>
    <cellStyle name="_자동제어공사실행내역" xfId="442"/>
    <cellStyle name="_적격 " xfId="443"/>
    <cellStyle name="_적격 _★이화-삼계도급실행(2003.04.11)" xfId="444"/>
    <cellStyle name="_적격 _020303-동묘역(대우)" xfId="445"/>
    <cellStyle name="_적격 _020303-동묘역(대우)_908공구실행(울트라)" xfId="446"/>
    <cellStyle name="_적격 _020303-동묘역(대우)_908공구실행(울트라)_견적서양식(1)" xfId="447"/>
    <cellStyle name="_적격 _020303-동묘역(대우)_908공구실행(울트라)_견적서양식(2)" xfId="448"/>
    <cellStyle name="_적격 _020303-동묘역(대우)_견적서양식(1)" xfId="449"/>
    <cellStyle name="_적격 _020303-동묘역(대우)_견적서양식(2)" xfId="450"/>
    <cellStyle name="_적격 _020304-낙동강하구둑(울트라건설)" xfId="451"/>
    <cellStyle name="_적격 _020304-낙동강하구둑(울트라건설)_908공구실행(울트라)" xfId="452"/>
    <cellStyle name="_적격 _020304-낙동강하구둑(울트라건설)_908공구실행(울트라)_견적서양식(1)" xfId="453"/>
    <cellStyle name="_적격 _020304-낙동강하구둑(울트라건설)_908공구실행(울트라)_견적서양식(2)" xfId="454"/>
    <cellStyle name="_적격 _020304-낙동강하구둑(울트라건설)_견적서양식(1)" xfId="455"/>
    <cellStyle name="_적격 _020304-낙동강하구둑(울트라건설)_견적서양식(2)" xfId="456"/>
    <cellStyle name="_적격 _020501-경춘선노반신설공사" xfId="457"/>
    <cellStyle name="_적격 _020501-경춘선노반신설공사(조정)" xfId="458"/>
    <cellStyle name="_적격 _020501-경춘선노반신설공사(조정)_견적서양식(1)" xfId="459"/>
    <cellStyle name="_적격 _020501-경춘선노반신설공사(조정)_견적서양식(2)" xfId="460"/>
    <cellStyle name="_적격 _020501-경춘선노반신설공사_견적서양식(1)" xfId="461"/>
    <cellStyle name="_적격 _020501-경춘선노반신설공사_견적서양식(2)" xfId="462"/>
    <cellStyle name="_적격 _45호선 11공구 유지관리 사면계측(도로교통기술원)" xfId="463"/>
    <cellStyle name="_적격 _갑지양식(기본)" xfId="464"/>
    <cellStyle name="_적격 _견적서양식(1)" xfId="465"/>
    <cellStyle name="_적격 _견적서양식(2)" xfId="466"/>
    <cellStyle name="_적격 _금호10구역재개발현장(대우)" xfId="467"/>
    <cellStyle name="_적격 _금호10구역재개발현장(대우)_908공구실행(울트라)" xfId="468"/>
    <cellStyle name="_적격 _금호10구역재개발현장(대우)_908공구실행(울트라)_견적서양식(1)" xfId="469"/>
    <cellStyle name="_적격 _금호10구역재개발현장(대우)_908공구실행(울트라)_견적서양식(2)" xfId="470"/>
    <cellStyle name="_적격 _금호10구역재개발현장(대우)_견적서양식(1)" xfId="471"/>
    <cellStyle name="_적격 _금호10구역재개발현장(대우)_견적서양식(2)" xfId="472"/>
    <cellStyle name="_적격 _기본단가" xfId="473"/>
    <cellStyle name="_적격 _대곡댐 이설도로 건설공사" xfId="474"/>
    <cellStyle name="_적격 _대곡댐 이설도로 건설공사_갑지양식(기본)" xfId="475"/>
    <cellStyle name="_적격 _수도권상수도6-2공구(삼성물산)" xfId="476"/>
    <cellStyle name="_적격 _수도권상수도6-2공구(삼성물산)_수도권상수도6-2공구(삼성물산)" xfId="477"/>
    <cellStyle name="_적격 _제2경부고속도로(한국해외기술공사)" xfId="478"/>
    <cellStyle name="_적격 _중앙서소문전력구견적서" xfId="479"/>
    <cellStyle name="_적격 _중앙서소문전력구견적서_견적서양식(1)" xfId="480"/>
    <cellStyle name="_적격 _중앙서소문전력구견적서_견적서양식(2)" xfId="481"/>
    <cellStyle name="_적격 _집행갑지 " xfId="482"/>
    <cellStyle name="_적격 _집행갑지 _★이화-삼계도급실행(2003.04.11)" xfId="483"/>
    <cellStyle name="_적격 _집행갑지 _020303-동묘역(대우)" xfId="484"/>
    <cellStyle name="_적격 _집행갑지 _020303-동묘역(대우)_908공구실행(울트라)" xfId="485"/>
    <cellStyle name="_적격 _집행갑지 _020303-동묘역(대우)_908공구실행(울트라)_견적서양식(1)" xfId="486"/>
    <cellStyle name="_적격 _집행갑지 _020303-동묘역(대우)_908공구실행(울트라)_견적서양식(2)" xfId="487"/>
    <cellStyle name="_적격 _집행갑지 _020303-동묘역(대우)_견적서양식(1)" xfId="488"/>
    <cellStyle name="_적격 _집행갑지 _020303-동묘역(대우)_견적서양식(2)" xfId="489"/>
    <cellStyle name="_적격 _집행갑지 _020304-낙동강하구둑(울트라건설)" xfId="490"/>
    <cellStyle name="_적격 _집행갑지 _020304-낙동강하구둑(울트라건설)_908공구실행(울트라)" xfId="491"/>
    <cellStyle name="_적격 _집행갑지 _020304-낙동강하구둑(울트라건설)_908공구실행(울트라)_견적서양식(1)" xfId="492"/>
    <cellStyle name="_적격 _집행갑지 _020304-낙동강하구둑(울트라건설)_908공구실행(울트라)_견적서양식(2)" xfId="493"/>
    <cellStyle name="_적격 _집행갑지 _020304-낙동강하구둑(울트라건설)_견적서양식(1)" xfId="494"/>
    <cellStyle name="_적격 _집행갑지 _020304-낙동강하구둑(울트라건설)_견적서양식(2)" xfId="495"/>
    <cellStyle name="_적격 _집행갑지 _020501-경춘선노반신설공사" xfId="496"/>
    <cellStyle name="_적격 _집행갑지 _020501-경춘선노반신설공사(조정)" xfId="497"/>
    <cellStyle name="_적격 _집행갑지 _020501-경춘선노반신설공사(조정)_견적서양식(1)" xfId="498"/>
    <cellStyle name="_적격 _집행갑지 _020501-경춘선노반신설공사(조정)_견적서양식(2)" xfId="499"/>
    <cellStyle name="_적격 _집행갑지 _020501-경춘선노반신설공사_견적서양식(1)" xfId="500"/>
    <cellStyle name="_적격 _집행갑지 _020501-경춘선노반신설공사_견적서양식(2)" xfId="501"/>
    <cellStyle name="_적격 _집행갑지 _45호선 11공구 유지관리 사면계측(도로교통기술원)" xfId="502"/>
    <cellStyle name="_적격 _집행갑지 _갑지양식(기본)" xfId="503"/>
    <cellStyle name="_적격 _집행갑지 _견적서양식(1)" xfId="504"/>
    <cellStyle name="_적격 _집행갑지 _견적서양식(2)" xfId="505"/>
    <cellStyle name="_적격 _집행갑지 _금호10구역재개발현장(대우)" xfId="506"/>
    <cellStyle name="_적격 _집행갑지 _금호10구역재개발현장(대우)_908공구실행(울트라)" xfId="507"/>
    <cellStyle name="_적격 _집행갑지 _금호10구역재개발현장(대우)_908공구실행(울트라)_견적서양식(1)" xfId="508"/>
    <cellStyle name="_적격 _집행갑지 _금호10구역재개발현장(대우)_908공구실행(울트라)_견적서양식(2)" xfId="509"/>
    <cellStyle name="_적격 _집행갑지 _금호10구역재개발현장(대우)_견적서양식(1)" xfId="510"/>
    <cellStyle name="_적격 _집행갑지 _금호10구역재개발현장(대우)_견적서양식(2)" xfId="511"/>
    <cellStyle name="_적격 _집행갑지 _기본단가" xfId="512"/>
    <cellStyle name="_적격 _집행갑지 _대곡댐 이설도로 건설공사" xfId="513"/>
    <cellStyle name="_적격 _집행갑지 _대곡댐 이설도로 건설공사_갑지양식(기본)" xfId="514"/>
    <cellStyle name="_적격 _집행갑지 _수도권상수도6-2공구(삼성물산)" xfId="515"/>
    <cellStyle name="_적격 _집행갑지 _수도권상수도6-2공구(삼성물산)_수도권상수도6-2공구(삼성물산)" xfId="516"/>
    <cellStyle name="_적격 _집행갑지 _제2경부고속도로(한국해외기술공사)" xfId="517"/>
    <cellStyle name="_적격 _집행갑지 _중앙서소문전력구견적서" xfId="518"/>
    <cellStyle name="_적격 _집행갑지 _중앙서소문전력구견적서_견적서양식(1)" xfId="519"/>
    <cellStyle name="_적격 _집행갑지 _중앙서소문전력구견적서_견적서양식(2)" xfId="520"/>
    <cellStyle name="_적격 _집행갑지 _청계천 복원사업중 계측관리" xfId="521"/>
    <cellStyle name="_적격 _집행갑지 _청계천 복원사업중 계측관리(2004-04이후)" xfId="522"/>
    <cellStyle name="_적격 _집행갑지 _청계천 복원사업중 계측관리_Book2" xfId="523"/>
    <cellStyle name="_적격 _집행갑지 _청계천 복원사업중 계측관리_Book2_청계천 복원사업중 계측관리(2004-04이후)" xfId="524"/>
    <cellStyle name="_적격 _집행갑지 _청계천 복원사업중 계측관리_청계천 복원사업중 계측관리(2004-04이후)" xfId="525"/>
    <cellStyle name="_적격 _집행갑지 _평동산업단지진입도로개설공사(5공구)1.2공구(2월16일제출)" xfId="526"/>
    <cellStyle name="_적격 _집행갑지 _평동산업단지진입도로개설공사(5공구)1.2공구(2월16일제출)_갑지양식(기본)" xfId="527"/>
    <cellStyle name="_적격 _집행설계분석 " xfId="528"/>
    <cellStyle name="_적격 _집행설계분석 _45호선 11공구 유지관리 사면계측(도로교통기술원)" xfId="529"/>
    <cellStyle name="_적격 _집행설계분석 _견적서양식(1)" xfId="530"/>
    <cellStyle name="_적격 _집행설계분석 _견적서양식(2)" xfId="531"/>
    <cellStyle name="_적격 _집행설계분석 _수도권상수도6-2공구(삼성물산)" xfId="532"/>
    <cellStyle name="_적격 _집행설계분석 _수도권상수도6-2공구(삼성물산)_수도권상수도6-2공구(삼성물산)" xfId="533"/>
    <cellStyle name="_적격 _집행설계분석 _제2경부고속도로(한국해외기술공사)" xfId="534"/>
    <cellStyle name="_적격 _집행설계분석 _청계천 복원사업중 계측관리" xfId="535"/>
    <cellStyle name="_적격 _집행설계분석 _청계천 복원사업중 계측관리(2004-04이후)" xfId="536"/>
    <cellStyle name="_적격 _집행설계분석 _청계천 복원사업중 계측관리_Book2" xfId="537"/>
    <cellStyle name="_적격 _집행설계분석 _청계천 복원사업중 계측관리_Book2_청계천 복원사업중 계측관리(2004-04이후)" xfId="538"/>
    <cellStyle name="_적격 _집행설계분석 _청계천 복원사업중 계측관리_청계천 복원사업중 계측관리(2004-04이후)" xfId="539"/>
    <cellStyle name="_적격 _청계천 복원사업중 계측관리" xfId="540"/>
    <cellStyle name="_적격 _청계천 복원사업중 계측관리(2004-04이후)" xfId="541"/>
    <cellStyle name="_적격 _청계천 복원사업중 계측관리_Book2" xfId="542"/>
    <cellStyle name="_적격 _청계천 복원사업중 계측관리_Book2_청계천 복원사업중 계측관리(2004-04이후)" xfId="543"/>
    <cellStyle name="_적격 _청계천 복원사업중 계측관리_청계천 복원사업중 계측관리(2004-04이후)" xfId="544"/>
    <cellStyle name="_적격 _평동산업단지진입도로개설공사(5공구)1.2공구(2월16일제출)" xfId="545"/>
    <cellStyle name="_적격 _평동산업단지진입도로개설공사(5공구)1.2공구(2월16일제출)_갑지양식(기본)" xfId="546"/>
    <cellStyle name="_적격(화산) " xfId="547"/>
    <cellStyle name="_적격(화산) _(주)삼호" xfId="548"/>
    <cellStyle name="_적격(화산) _(주)삼호_견적서양식(1)" xfId="549"/>
    <cellStyle name="_적격(화산) _(주)삼호_견적서양식(2)" xfId="550"/>
    <cellStyle name="_적격(화산) _★이화-삼계도급실행(2003.04.11)" xfId="551"/>
    <cellStyle name="_적격(화산) _020303-동묘역(대우)" xfId="552"/>
    <cellStyle name="_적격(화산) _020303-동묘역(대우)_908공구실행(울트라)" xfId="553"/>
    <cellStyle name="_적격(화산) _020303-동묘역(대우)_908공구실행(울트라)_견적서양식(1)" xfId="554"/>
    <cellStyle name="_적격(화산) _020303-동묘역(대우)_908공구실행(울트라)_견적서양식(2)" xfId="555"/>
    <cellStyle name="_적격(화산) _020303-동묘역(대우)_견적서양식(1)" xfId="556"/>
    <cellStyle name="_적격(화산) _020303-동묘역(대우)_견적서양식(2)" xfId="557"/>
    <cellStyle name="_적격(화산) _020304-낙동강하구둑(울트라건설)" xfId="558"/>
    <cellStyle name="_적격(화산) _020304-낙동강하구둑(울트라건설)_908공구실행(울트라)" xfId="559"/>
    <cellStyle name="_적격(화산) _020304-낙동강하구둑(울트라건설)_908공구실행(울트라)_견적서양식(1)" xfId="560"/>
    <cellStyle name="_적격(화산) _020304-낙동강하구둑(울트라건설)_908공구실행(울트라)_견적서양식(2)" xfId="561"/>
    <cellStyle name="_적격(화산) _020304-낙동강하구둑(울트라건설)_견적서양식(1)" xfId="562"/>
    <cellStyle name="_적격(화산) _020304-낙동강하구둑(울트라건설)_견적서양식(2)" xfId="563"/>
    <cellStyle name="_적격(화산) _020501-경춘선노반신설공사" xfId="564"/>
    <cellStyle name="_적격(화산) _020501-경춘선노반신설공사(조정)" xfId="565"/>
    <cellStyle name="_적격(화산) _020501-경춘선노반신설공사(조정)_견적서양식(1)" xfId="566"/>
    <cellStyle name="_적격(화산) _020501-경춘선노반신설공사(조정)_견적서양식(2)" xfId="567"/>
    <cellStyle name="_적격(화산) _020501-경춘선노반신설공사_견적서양식(1)" xfId="568"/>
    <cellStyle name="_적격(화산) _020501-경춘선노반신설공사_견적서양식(2)" xfId="569"/>
    <cellStyle name="_적격(화산) _45호선 11공구 유지관리 사면계측(도로교통기술원)" xfId="570"/>
    <cellStyle name="_적격(화산) _가실행 및 총괄(5공구)" xfId="571"/>
    <cellStyle name="_적격(화산) _갑지양식(기본)" xfId="572"/>
    <cellStyle name="_적격(화산) _견적서양식(1)" xfId="573"/>
    <cellStyle name="_적격(화산) _견적서양식(2)" xfId="574"/>
    <cellStyle name="_적격(화산) _공내역(사평로빗물)" xfId="575"/>
    <cellStyle name="_적격(화산) _공내역(사평로빗물)_견적서양식(1)" xfId="576"/>
    <cellStyle name="_적격(화산) _공내역(사평로빗물)_견적서양식(2)" xfId="577"/>
    <cellStyle name="_적격(화산) _궤도공사" xfId="578"/>
    <cellStyle name="_적격(화산) _궤도공사_궤도공사" xfId="579"/>
    <cellStyle name="_적격(화산) _금호10구역재개발현장(대우)" xfId="580"/>
    <cellStyle name="_적격(화산) _금호10구역재개발현장(대우)_908공구실행(울트라)" xfId="581"/>
    <cellStyle name="_적격(화산) _금호10구역재개발현장(대우)_908공구실행(울트라)_견적서양식(1)" xfId="582"/>
    <cellStyle name="_적격(화산) _금호10구역재개발현장(대우)_908공구실행(울트라)_견적서양식(2)" xfId="583"/>
    <cellStyle name="_적격(화산) _금호10구역재개발현장(대우)_견적서양식(1)" xfId="584"/>
    <cellStyle name="_적격(화산) _금호10구역재개발현장(대우)_견적서양식(2)" xfId="585"/>
    <cellStyle name="_적격(화산) _기본단가" xfId="586"/>
    <cellStyle name="_적격(화산) _대곡댐 이설도로 건설공사" xfId="587"/>
    <cellStyle name="_적격(화산) _대곡댐 이설도로 건설공사_갑지양식(기본)" xfId="588"/>
    <cellStyle name="_적격(화산) _대안투찰내역(0221)" xfId="589"/>
    <cellStyle name="_적격(화산) _대안투찰내역(0221)_★이화-삼계도급실행(2003.04.11)" xfId="590"/>
    <cellStyle name="_적격(화산) _대안투찰내역(0223)" xfId="591"/>
    <cellStyle name="_적격(화산) _대안투찰내역(0223)_★이화-삼계도급실행(2003.04.11)" xfId="592"/>
    <cellStyle name="_적격(화산) _대안투찰내역(확정본0226)" xfId="593"/>
    <cellStyle name="_적격(화산) _대안투찰내역(확정본0226)_★이화-삼계도급실행(2003.04.11)" xfId="594"/>
    <cellStyle name="_적격(화산) _도급실행0211" xfId="595"/>
    <cellStyle name="_적격(화산) _도급실행0211_★이화-삼계도급실행(2003.04.11)" xfId="596"/>
    <cellStyle name="_적격(화산) _수도권상수도6-2공구(삼성물산)" xfId="597"/>
    <cellStyle name="_적격(화산) _수도권상수도6-2공구(삼성물산)_수도권상수도6-2공구(삼성물산)" xfId="598"/>
    <cellStyle name="_적격(화산) _제2경부고속도로(한국해외기술공사)" xfId="599"/>
    <cellStyle name="_적격(화산) _중앙서소문전력구견적서" xfId="600"/>
    <cellStyle name="_적격(화산) _중앙서소문전력구견적서_견적서양식(1)" xfId="601"/>
    <cellStyle name="_적격(화산) _중앙서소문전력구견적서_견적서양식(2)" xfId="602"/>
    <cellStyle name="_적격(화산) _청계천 복원사업중 계측관리" xfId="603"/>
    <cellStyle name="_적격(화산) _청계천 복원사업중 계측관리(2004-04이후)" xfId="604"/>
    <cellStyle name="_적격(화산) _청계천 복원사업중 계측관리_Book2" xfId="605"/>
    <cellStyle name="_적격(화산) _청계천 복원사업중 계측관리_Book2_청계천 복원사업중 계측관리(2004-04이후)" xfId="606"/>
    <cellStyle name="_적격(화산) _청계천 복원사업중 계측관리_청계천 복원사업중 계측관리(2004-04이후)" xfId="607"/>
    <cellStyle name="_적격(화산) _토철내역서" xfId="608"/>
    <cellStyle name="_적격(화산) _토철내역서_견적서양식(1)" xfId="609"/>
    <cellStyle name="_적격(화산) _토철내역서_견적서양식(2)" xfId="610"/>
    <cellStyle name="_적격(화산) _평동산업단지진입도로개설공사(5공구)1.2공구(2월16일제출)" xfId="611"/>
    <cellStyle name="_적격(화산) _평동산업단지진입도로개설공사(5공구)1.2공구(2월16일제출)_갑지양식(기본)" xfId="612"/>
    <cellStyle name="_전기공사대갑내역" xfId="613"/>
    <cellStyle name="_전기공사실행(전체)내역" xfId="614"/>
    <cellStyle name="_전기물량" xfId="615"/>
    <cellStyle name="_전주시관내우회도로(용정-용진)-(한국해외기술공사-현산)" xfId="616"/>
    <cellStyle name="_전체공사내역서" xfId="617"/>
    <cellStyle name="_제2경부고속도로(한국해외기술공사)" xfId="618"/>
    <cellStyle name="_집행갑지 " xfId="619"/>
    <cellStyle name="_집행갑지 _★이화-삼계도급실행(2003.04.11)" xfId="620"/>
    <cellStyle name="_집행갑지 _020303-동묘역(대우)" xfId="621"/>
    <cellStyle name="_집행갑지 _020303-동묘역(대우)_908공구실행(울트라)" xfId="622"/>
    <cellStyle name="_집행갑지 _020303-동묘역(대우)_908공구실행(울트라)_견적서양식(1)" xfId="623"/>
    <cellStyle name="_집행갑지 _020303-동묘역(대우)_908공구실행(울트라)_견적서양식(2)" xfId="624"/>
    <cellStyle name="_집행갑지 _020303-동묘역(대우)_견적서양식(1)" xfId="625"/>
    <cellStyle name="_집행갑지 _020303-동묘역(대우)_견적서양식(2)" xfId="626"/>
    <cellStyle name="_집행갑지 _020304-낙동강하구둑(울트라건설)" xfId="627"/>
    <cellStyle name="_집행갑지 _020304-낙동강하구둑(울트라건설)_908공구실행(울트라)" xfId="628"/>
    <cellStyle name="_집행갑지 _020304-낙동강하구둑(울트라건설)_908공구실행(울트라)_견적서양식(1)" xfId="629"/>
    <cellStyle name="_집행갑지 _020304-낙동강하구둑(울트라건설)_908공구실행(울트라)_견적서양식(2)" xfId="630"/>
    <cellStyle name="_집행갑지 _020304-낙동강하구둑(울트라건설)_견적서양식(1)" xfId="631"/>
    <cellStyle name="_집행갑지 _020304-낙동강하구둑(울트라건설)_견적서양식(2)" xfId="632"/>
    <cellStyle name="_집행갑지 _020501-경춘선노반신설공사" xfId="633"/>
    <cellStyle name="_집행갑지 _020501-경춘선노반신설공사(조정)" xfId="634"/>
    <cellStyle name="_집행갑지 _020501-경춘선노반신설공사(조정)_견적서양식(1)" xfId="635"/>
    <cellStyle name="_집행갑지 _020501-경춘선노반신설공사(조정)_견적서양식(2)" xfId="636"/>
    <cellStyle name="_집행갑지 _020501-경춘선노반신설공사_견적서양식(1)" xfId="637"/>
    <cellStyle name="_집행갑지 _020501-경춘선노반신설공사_견적서양식(2)" xfId="638"/>
    <cellStyle name="_집행갑지 _45호선 11공구 유지관리 사면계측(도로교통기술원)" xfId="639"/>
    <cellStyle name="_집행갑지 _갑지양식(기본)" xfId="640"/>
    <cellStyle name="_집행갑지 _견적서양식(1)" xfId="641"/>
    <cellStyle name="_집행갑지 _견적서양식(2)" xfId="642"/>
    <cellStyle name="_집행갑지 _금호10구역재개발현장(대우)" xfId="643"/>
    <cellStyle name="_집행갑지 _금호10구역재개발현장(대우)_908공구실행(울트라)" xfId="644"/>
    <cellStyle name="_집행갑지 _금호10구역재개발현장(대우)_908공구실행(울트라)_견적서양식(1)" xfId="645"/>
    <cellStyle name="_집행갑지 _금호10구역재개발현장(대우)_908공구실행(울트라)_견적서양식(2)" xfId="646"/>
    <cellStyle name="_집행갑지 _금호10구역재개발현장(대우)_견적서양식(1)" xfId="647"/>
    <cellStyle name="_집행갑지 _금호10구역재개발현장(대우)_견적서양식(2)" xfId="648"/>
    <cellStyle name="_집행갑지 _기본단가" xfId="649"/>
    <cellStyle name="_집행갑지 _대곡댐 이설도로 건설공사" xfId="650"/>
    <cellStyle name="_집행갑지 _대곡댐 이설도로 건설공사_갑지양식(기본)" xfId="651"/>
    <cellStyle name="_집행갑지 _수도권상수도6-2공구(삼성물산)" xfId="652"/>
    <cellStyle name="_집행갑지 _수도권상수도6-2공구(삼성물산)_수도권상수도6-2공구(삼성물산)" xfId="653"/>
    <cellStyle name="_집행갑지 _제2경부고속도로(한국해외기술공사)" xfId="654"/>
    <cellStyle name="_집행갑지 _중앙서소문전력구견적서" xfId="655"/>
    <cellStyle name="_집행갑지 _중앙서소문전력구견적서_견적서양식(1)" xfId="656"/>
    <cellStyle name="_집행갑지 _중앙서소문전력구견적서_견적서양식(2)" xfId="657"/>
    <cellStyle name="_집행갑지 _청계천 복원사업중 계측관리" xfId="658"/>
    <cellStyle name="_집행갑지 _청계천 복원사업중 계측관리(2004-04이후)" xfId="659"/>
    <cellStyle name="_집행갑지 _청계천 복원사업중 계측관리_Book2" xfId="660"/>
    <cellStyle name="_집행갑지 _청계천 복원사업중 계측관리_Book2_청계천 복원사업중 계측관리(2004-04이후)" xfId="661"/>
    <cellStyle name="_집행갑지 _청계천 복원사업중 계측관리_청계천 복원사업중 계측관리(2004-04이후)" xfId="662"/>
    <cellStyle name="_집행갑지 _평동산업단지진입도로개설공사(5공구)1.2공구(2월16일제출)" xfId="663"/>
    <cellStyle name="_집행갑지 _평동산업단지진입도로개설공사(5공구)1.2공구(2월16일제출)_갑지양식(기본)" xfId="664"/>
    <cellStyle name="_창선-삼천포간 교량_광케이블내역" xfId="665"/>
    <cellStyle name="_창선-삼천포간 교량_삼천포대교 기성관리" xfId="666"/>
    <cellStyle name="_창선-삼천포간 교량_초양대교 기성관리" xfId="667"/>
    <cellStyle name="_창선-삼천포간 교량_통합기성관리(삼천포,초양)_변경계약내역반영" xfId="668"/>
    <cellStyle name="_철골비교" xfId="669"/>
    <cellStyle name="_청계천 복원사업(2공구)중 계측관리" xfId="670"/>
    <cellStyle name="_청계천 복원사업(2공구)중 계측관리_수도권상수도6-2공구(삼성물산)" xfId="671"/>
    <cellStyle name="_청계천 복원사업(2공구)중 계측관리_수도권상수도6-2공구(삼성물산)_수도권상수도6-2공구(삼성물산)" xfId="672"/>
    <cellStyle name="_청계천 복원사업(2공구)중 계측관리_청계천 복원사업중 계측관리" xfId="673"/>
    <cellStyle name="_청계천 복원사업(2공구)중 계측관리_청계천 복원사업중 계측관리(2004-04이후)" xfId="674"/>
    <cellStyle name="_청계천 복원사업(2공구)중 계측관리_청계천 복원사업중 계측관리_Book2" xfId="675"/>
    <cellStyle name="_청계천 복원사업(2공구)중 계측관리_청계천 복원사업중 계측관리_Book2_청계천 복원사업중 계측관리(2004-04이후)" xfId="676"/>
    <cellStyle name="_청계천 복원사업(2공구)중 계측관리_청계천 복원사업중 계측관리_청계천 복원사업중 계측관리(2004-04이후)" xfId="677"/>
    <cellStyle name="_총괄공사대갑 " xfId="678"/>
    <cellStyle name="_총괄내역서" xfId="679"/>
    <cellStyle name="_총괄대갑내역서(0327)" xfId="680"/>
    <cellStyle name="_총괄실행내역" xfId="681"/>
    <cellStyle name="_추가견적서" xfId="682"/>
    <cellStyle name="_켐온 예가(개조)" xfId="683"/>
    <cellStyle name="_투찰서(검산-과선교)" xfId="684"/>
    <cellStyle name="_페어견적" xfId="685"/>
    <cellStyle name="_평동산업단지진입도로개설공사(5공구)1.2공구(2월16일제출)" xfId="686"/>
    <cellStyle name="_평동산업단지진입도로개설공사(5공구)1.2공구(2월16일제출)_갑지양식(기본)" xfId="687"/>
    <cellStyle name="_평창하이테크-제출" xfId="688"/>
    <cellStyle name="´þ·¯" xfId="689"/>
    <cellStyle name="’E‰Y [0.00]_laroux" xfId="690"/>
    <cellStyle name="’E‰Y_laroux" xfId="691"/>
    <cellStyle name="¤@?e_TEST-1 " xfId="692"/>
    <cellStyle name="+,-,0" xfId="693"/>
    <cellStyle name="△ []" xfId="694"/>
    <cellStyle name="△ [0]" xfId="695"/>
    <cellStyle name="°íá¤¼ò¼ýá¡" xfId="696"/>
    <cellStyle name="°íá¤ãâ·â1" xfId="697"/>
    <cellStyle name="°íá¤ãâ·â2" xfId="698"/>
    <cellStyle name="•W€_’·Šú‰p•¶" xfId="699"/>
    <cellStyle name="•W_’·Šú‰p•¶" xfId="700"/>
    <cellStyle name="0.0" xfId="701"/>
    <cellStyle name="0.00" xfId="702"/>
    <cellStyle name="1" xfId="703"/>
    <cellStyle name="10" xfId="704"/>
    <cellStyle name="100달성" xfId="705"/>
    <cellStyle name="¹e" xfId="706"/>
    <cellStyle name="¹eº" xfId="707"/>
    <cellStyle name="¹éº" xfId="708"/>
    <cellStyle name="¹eº_감곡 건축(양수장 관리사)보완최종" xfId="709"/>
    <cellStyle name="¹éº_마곡보완" xfId="710"/>
    <cellStyle name="¹eº_신태인배수장제진기" xfId="711"/>
    <cellStyle name="¹éº_율북보완" xfId="712"/>
    <cellStyle name="¹eº_음성양수장단가보완(건축)" xfId="713"/>
    <cellStyle name="2" xfId="714"/>
    <cellStyle name="2)" xfId="715"/>
    <cellStyle name="20% - Accent1 2" xfId="716"/>
    <cellStyle name="20% - Accent2 2" xfId="717"/>
    <cellStyle name="20% - Accent3 2" xfId="718"/>
    <cellStyle name="20% - Accent4 2" xfId="719"/>
    <cellStyle name="20% - Accent5 2" xfId="720"/>
    <cellStyle name="20% - Accent6 2" xfId="721"/>
    <cellStyle name="20% - 강조색1" xfId="722"/>
    <cellStyle name="20% - 강조색2" xfId="723"/>
    <cellStyle name="20% - 강조색3" xfId="724"/>
    <cellStyle name="20% - 강조색4" xfId="725"/>
    <cellStyle name="20% - 강조색5" xfId="726"/>
    <cellStyle name="20% - 강조색6" xfId="727"/>
    <cellStyle name="3" xfId="728"/>
    <cellStyle name="³¯â¥" xfId="729"/>
    <cellStyle name="၃urrency_OTD thru NOR " xfId="730"/>
    <cellStyle name="4" xfId="731"/>
    <cellStyle name="40% - Accent1 2" xfId="732"/>
    <cellStyle name="40% - Accent2 2" xfId="733"/>
    <cellStyle name="40% - Accent3 2" xfId="734"/>
    <cellStyle name="40% - Accent4 2" xfId="735"/>
    <cellStyle name="40% - Accent5 2" xfId="736"/>
    <cellStyle name="40% - Accent6 2" xfId="737"/>
    <cellStyle name="40% - 강조색1" xfId="738"/>
    <cellStyle name="40% - 강조색2" xfId="739"/>
    <cellStyle name="40% - 강조색3" xfId="740"/>
    <cellStyle name="40% - 강조색4" xfId="741"/>
    <cellStyle name="40% - 강조색5" xfId="742"/>
    <cellStyle name="40% - 강조색6" xfId="743"/>
    <cellStyle name="6" xfId="744"/>
    <cellStyle name="60" xfId="745"/>
    <cellStyle name="60% - Accent1 2" xfId="746"/>
    <cellStyle name="60% - Accent2 2" xfId="747"/>
    <cellStyle name="60% - Accent3 2" xfId="748"/>
    <cellStyle name="60% - Accent4 2" xfId="749"/>
    <cellStyle name="60% - Accent5 2" xfId="750"/>
    <cellStyle name="60% - Accent6 2" xfId="751"/>
    <cellStyle name="60% - 강조색1" xfId="752"/>
    <cellStyle name="60% - 강조색2" xfId="753"/>
    <cellStyle name="60% - 강조색3" xfId="754"/>
    <cellStyle name="60% - 강조색4" xfId="755"/>
    <cellStyle name="60% - 강조색5" xfId="756"/>
    <cellStyle name="60% - 강조색6" xfId="757"/>
    <cellStyle name="82" xfId="758"/>
    <cellStyle name="A" xfId="759"/>
    <cellStyle name="A_수도권급수" xfId="760"/>
    <cellStyle name="A_수도권급수_1" xfId="761"/>
    <cellStyle name="A_수도권급수_1_투찰서(번암-지지)-최종" xfId="762"/>
    <cellStyle name="A_수도권급수_1_투찰서(이양-능주-109)" xfId="763"/>
    <cellStyle name="A_수도권급수_실행(김천-남면)" xfId="764"/>
    <cellStyle name="A_수도권급수_실행(김천-남면)_1" xfId="765"/>
    <cellStyle name="A_수도권급수_투찰서(남면-약목)" xfId="766"/>
    <cellStyle name="A_수도권급수_투찰서(남면-약목)_투찰서(이양-능주-109)" xfId="767"/>
    <cellStyle name="A_실행(전체;탐진강)" xfId="768"/>
    <cellStyle name="A_투찰서(검산-과선교)" xfId="769"/>
    <cellStyle name="A_투찰서(검산-과선교)_투찰서(남면-약목)" xfId="770"/>
    <cellStyle name="A_투찰서(검산-과선교)_투찰서(남면-약목)_투찰서(이양-능주-109)" xfId="771"/>
    <cellStyle name="A¨­￠￢￠O [0]_INQUIRY ￠?￥i¨u¡AAⓒ￢Aⓒª " xfId="772"/>
    <cellStyle name="A¨­￠￢￠O_INQUIRY ￠?￥i¨u¡AAⓒ￢Aⓒª " xfId="773"/>
    <cellStyle name="Aⓒ­" xfId="774"/>
    <cellStyle name="Accent1 2" xfId="775"/>
    <cellStyle name="Accent2 2" xfId="776"/>
    <cellStyle name="Accent3 2" xfId="777"/>
    <cellStyle name="Accent4 2" xfId="778"/>
    <cellStyle name="Accent5 2" xfId="779"/>
    <cellStyle name="Accent6 2" xfId="780"/>
    <cellStyle name="Ae" xfId="781"/>
    <cellStyle name="Åë" xfId="782"/>
    <cellStyle name="Ae_감곡 건축(양수장 관리사)보완최종" xfId="783"/>
    <cellStyle name="Åë_마곡보완" xfId="784"/>
    <cellStyle name="Ae_신태인배수장제진기" xfId="785"/>
    <cellStyle name="Åë_율북보완" xfId="786"/>
    <cellStyle name="Ae_음성양수장단가보완(건축)" xfId="787"/>
    <cellStyle name="Aee­ " xfId="788"/>
    <cellStyle name="Aee­ [" xfId="789"/>
    <cellStyle name="Åëè­ [" xfId="790"/>
    <cellStyle name="Aee­ [_감곡 건축(양수장 관리사)보완최종" xfId="791"/>
    <cellStyle name="Åëè­ [_마곡보완" xfId="792"/>
    <cellStyle name="Aee­ [_신태인배수장제진기" xfId="793"/>
    <cellStyle name="Åëè­ [_율북보완" xfId="794"/>
    <cellStyle name="Aee­ [_음성양수장단가보완(건축)" xfId="795"/>
    <cellStyle name="AeE­ [0]_´eAN°yC￥ " xfId="796"/>
    <cellStyle name="ÅëÈ­ [0]_¸ñÂ÷ " xfId="797"/>
    <cellStyle name="AeE­ [0]_¼oAI¼º " xfId="798"/>
    <cellStyle name="ÅëÈ­ [0]_3¿ù6Â÷" xfId="799"/>
    <cellStyle name="AeE­ [0]_INQUIRY ¿?¾÷AßAø " xfId="800"/>
    <cellStyle name="ÅëÈ­ [0]_laroux" xfId="801"/>
    <cellStyle name="AeE­ [0]_º≫¼± ±æ¾i±uºI ¼o·R Ay°eC￥ " xfId="802"/>
    <cellStyle name="ÅëÈ­ [0]_Sheet1" xfId="803"/>
    <cellStyle name="Aee­ _020303-동묘역(대우)" xfId="804"/>
    <cellStyle name="AeE­_´eAN°yC￥ " xfId="805"/>
    <cellStyle name="ÅëÈ­_¸ñÂ÷ " xfId="806"/>
    <cellStyle name="AeE­_¼oAI¼º " xfId="807"/>
    <cellStyle name="ÅëÈ­_3¿ù6Â÷" xfId="808"/>
    <cellStyle name="AeE­_INQUIRY ¿?¾÷AßAø " xfId="809"/>
    <cellStyle name="ÅëÈ­_laroux" xfId="810"/>
    <cellStyle name="AeE­_º≫¼± ±æ¾i±uºI ¼o·R Ay°eC￥ " xfId="811"/>
    <cellStyle name="ÅëÈ­_Sheet1" xfId="812"/>
    <cellStyle name="Aee¡" xfId="813"/>
    <cellStyle name="AeE¡ⓒ [0]_INQUIRY ￠?￥i¨u¡AAⓒ￢Aⓒª " xfId="814"/>
    <cellStyle name="AeE¡ⓒ_INQUIRY ￠?￥i¨u¡AAⓒ￢Aⓒª " xfId="815"/>
    <cellStyle name="Æû¼¾æ®" xfId="816"/>
    <cellStyle name="ALIGNMENT" xfId="817"/>
    <cellStyle name="args.style" xfId="818"/>
    <cellStyle name="Aþ" xfId="819"/>
    <cellStyle name="Äþ" xfId="820"/>
    <cellStyle name="Aþ_감곡 건축(양수장 관리사)보완최종" xfId="821"/>
    <cellStyle name="Äþ_마곡보완" xfId="822"/>
    <cellStyle name="Aþ_신태인배수장제진기" xfId="823"/>
    <cellStyle name="Äþ_율북보완" xfId="824"/>
    <cellStyle name="Aþ_음성양수장단가보완(건축)" xfId="825"/>
    <cellStyle name="Aþ¸" xfId="826"/>
    <cellStyle name="Aþ¸¶ [" xfId="827"/>
    <cellStyle name="Äþ¸¶ [" xfId="828"/>
    <cellStyle name="Aþ¸¶ [_감곡 건축(양수장 관리사)보완최종" xfId="829"/>
    <cellStyle name="Äþ¸¶ [_마곡보완" xfId="830"/>
    <cellStyle name="Aþ¸¶ [_신태인배수장제진기" xfId="831"/>
    <cellStyle name="Äþ¸¶ [_율북보완" xfId="832"/>
    <cellStyle name="Aþ¸¶ [_음성양수장단가보완(건축)" xfId="833"/>
    <cellStyle name="AÞ¸¶ [0]_´eAN°yC￥ " xfId="834"/>
    <cellStyle name="ÄÞ¸¶ [0]_¸ñÂ÷ " xfId="835"/>
    <cellStyle name="AÞ¸¶ [0]_¼oAI¼º " xfId="836"/>
    <cellStyle name="ÄÞ¸¶ [0]_1" xfId="837"/>
    <cellStyle name="AÞ¸¶ [0]_INQUIRY ¿?¾÷AßAø " xfId="838"/>
    <cellStyle name="ÄÞ¸¶ [0]_laroux" xfId="839"/>
    <cellStyle name="AÞ¸¶ [0]_º≫¼± ±æ¾i±uºI ¼o·R Ay°eC￥ " xfId="840"/>
    <cellStyle name="ÄÞ¸¶ [0]_Sheet1" xfId="841"/>
    <cellStyle name="AÞ¸¶_´eAN°yC￥ " xfId="842"/>
    <cellStyle name="ÄÞ¸¶_¸ñÂ÷ " xfId="843"/>
    <cellStyle name="AÞ¸¶_¼oAI¼º " xfId="844"/>
    <cellStyle name="ÄÞ¸¶_1" xfId="845"/>
    <cellStyle name="AÞ¸¶_INQUIRY ¿?¾÷AßAø " xfId="846"/>
    <cellStyle name="ÄÞ¸¶_laroux" xfId="847"/>
    <cellStyle name="AÞ¸¶_º≫¼± ±æ¾i±uºI ¼o·R Ay°eC￥ " xfId="848"/>
    <cellStyle name="ÄÞ¸¶_S" xfId="849"/>
    <cellStyle name="Àú¸®¼ö" xfId="850"/>
    <cellStyle name="Àú¸®¼ö0" xfId="851"/>
    <cellStyle name="Bad 2" xfId="852"/>
    <cellStyle name="Body" xfId="853"/>
    <cellStyle name="C" xfId="854"/>
    <cellStyle name="C?AØ_¿?¾÷CoE² " xfId="855"/>
    <cellStyle name="C_수도권급수" xfId="856"/>
    <cellStyle name="C_수도권급수_1" xfId="857"/>
    <cellStyle name="C_수도권급수_1_투찰서(번암-지지)-최종" xfId="858"/>
    <cellStyle name="C_수도권급수_1_투찰서(이양-능주-109)" xfId="859"/>
    <cellStyle name="C_수도권급수_실행(김천-남면)" xfId="860"/>
    <cellStyle name="C_수도권급수_실행(김천-남면)_1" xfId="861"/>
    <cellStyle name="C_수도권급수_투찰서(남면-약목)" xfId="862"/>
    <cellStyle name="C_수도권급수_투찰서(남면-약목)_투찰서(이양-능주-109)" xfId="863"/>
    <cellStyle name="C_실행(전체;탐진강)" xfId="864"/>
    <cellStyle name="C_투찰서(검산-과선교)" xfId="865"/>
    <cellStyle name="C_투찰서(검산-과선교)_투찰서(남면-약목)" xfId="866"/>
    <cellStyle name="C_투찰서(검산-과선교)_투찰서(남면-약목)_투찰서(이양-능주-109)" xfId="867"/>
    <cellStyle name="C¡IA¨ª_¡ic¨u¡A¨￢I¨￢¡Æ AN¡Æe " xfId="868"/>
    <cellStyle name="C￥" xfId="869"/>
    <cellStyle name="Ç¥" xfId="870"/>
    <cellStyle name="C￥_감곡 건축(양수장 관리사)보완최종" xfId="871"/>
    <cellStyle name="Ç¥_마곡보완" xfId="872"/>
    <cellStyle name="C￥_신태인배수장제진기" xfId="873"/>
    <cellStyle name="Ç¥_율북보완" xfId="874"/>
    <cellStyle name="C￥_음성양수장단가보완(건축)" xfId="875"/>
    <cellStyle name="C￥AØ_  FAB AIA¤  " xfId="876"/>
    <cellStyle name="Ç¥ÁØ_´çÃÊ±¸ÀÔ»ý»ê" xfId="877"/>
    <cellStyle name="C￥AØ_´eºnC￥ (2)_ºI´eAa°ø " xfId="878"/>
    <cellStyle name="Ç¥ÁØ_´ëºñÇ¥ (2)_ºÎ´ëÅä°ø " xfId="879"/>
    <cellStyle name="C￥AØ_¸¶≫eCI¼oAIA§ " xfId="880"/>
    <cellStyle name="Ç¥ÁØ_±³°¢¼ö·®" xfId="881"/>
    <cellStyle name="C￥AØ_≫c¾÷ºIº° AN°e " xfId="882"/>
    <cellStyle name="Ç¥ÁØ_PO0862_bldg_BQ" xfId="883"/>
    <cellStyle name="C￥AØ_Sheet1_¿μ¾÷CoE² " xfId="884"/>
    <cellStyle name="Calc Currency (0)" xfId="885"/>
    <cellStyle name="Calc Currency (2)" xfId="886"/>
    <cellStyle name="Calc Percent (0)" xfId="887"/>
    <cellStyle name="Calc Percent (1)" xfId="888"/>
    <cellStyle name="Calc Percent (2)" xfId="889"/>
    <cellStyle name="Calc Units (0)" xfId="890"/>
    <cellStyle name="Calc Units (1)" xfId="891"/>
    <cellStyle name="Calc Units (2)" xfId="892"/>
    <cellStyle name="Calculation 2" xfId="893"/>
    <cellStyle name="category" xfId="894"/>
    <cellStyle name="Check Cell 2" xfId="895"/>
    <cellStyle name="ⓒo" xfId="896"/>
    <cellStyle name="Çõ»ê" xfId="897"/>
    <cellStyle name="Comma  - Style1" xfId="898"/>
    <cellStyle name="Comma  - Style2" xfId="899"/>
    <cellStyle name="Comma  - Style3" xfId="900"/>
    <cellStyle name="Comma  - Style4" xfId="901"/>
    <cellStyle name="Comma  - Style5" xfId="902"/>
    <cellStyle name="Comma  - Style6" xfId="903"/>
    <cellStyle name="Comma  - Style7" xfId="904"/>
    <cellStyle name="Comma  - Style8" xfId="905"/>
    <cellStyle name="Comma [0]" xfId="1" builtinId="6"/>
    <cellStyle name="Comma [00]" xfId="906"/>
    <cellStyle name="Comma 3" xfId="907"/>
    <cellStyle name="comma zerodec" xfId="908"/>
    <cellStyle name="Comma0" xfId="909"/>
    <cellStyle name="Copied" xfId="910"/>
    <cellStyle name="Curren?_x0012_퐀_x0017_?" xfId="911"/>
    <cellStyle name="Currency [00]" xfId="912"/>
    <cellStyle name="Currency0" xfId="913"/>
    <cellStyle name="Currency1" xfId="914"/>
    <cellStyle name="Date" xfId="915"/>
    <cellStyle name="Date Short" xfId="916"/>
    <cellStyle name="Dezimal [0]_G.A. (2)" xfId="917"/>
    <cellStyle name="Dezimal_G.A. (2)" xfId="918"/>
    <cellStyle name="Dollar (zero dec)" xfId="919"/>
    <cellStyle name="Dziesietny [0]_Invoices2001Slovakia" xfId="920"/>
    <cellStyle name="Dziesiętny [0]_Invoices2001Slovakia" xfId="921"/>
    <cellStyle name="Dziesietny_Invoices2001Slovakia" xfId="922"/>
    <cellStyle name="Dziesiętny_Invoices2001Slovakia" xfId="923"/>
    <cellStyle name="È­æó±âè£" xfId="924"/>
    <cellStyle name="È­æó±âè£0" xfId="925"/>
    <cellStyle name="Enter Currency (0)" xfId="926"/>
    <cellStyle name="Enter Currency (2)" xfId="927"/>
    <cellStyle name="Enter Units (0)" xfId="928"/>
    <cellStyle name="Enter Units (1)" xfId="929"/>
    <cellStyle name="Enter Units (2)" xfId="930"/>
    <cellStyle name="Entered" xfId="931"/>
    <cellStyle name="Euro" xfId="932"/>
    <cellStyle name="Explanatory Text 2" xfId="933"/>
    <cellStyle name="F2" xfId="934"/>
    <cellStyle name="F3" xfId="935"/>
    <cellStyle name="F4" xfId="936"/>
    <cellStyle name="F5" xfId="937"/>
    <cellStyle name="F6" xfId="938"/>
    <cellStyle name="F7" xfId="939"/>
    <cellStyle name="F8" xfId="940"/>
    <cellStyle name="Fixed" xfId="941"/>
    <cellStyle name="Font Britannic16" xfId="942"/>
    <cellStyle name="Font Britannic18" xfId="943"/>
    <cellStyle name="Font CenturyCond 18" xfId="944"/>
    <cellStyle name="Font Cond20" xfId="945"/>
    <cellStyle name="Font LucidaSans16" xfId="946"/>
    <cellStyle name="Font NewCenturyCond18" xfId="947"/>
    <cellStyle name="Font Ottawa14" xfId="948"/>
    <cellStyle name="Font Ottawa16" xfId="949"/>
    <cellStyle name="Good 2" xfId="950"/>
    <cellStyle name="Grey" xfId="951"/>
    <cellStyle name="H" xfId="952"/>
    <cellStyle name="ha" xfId="953"/>
    <cellStyle name="Head 1" xfId="954"/>
    <cellStyle name="HEADER" xfId="955"/>
    <cellStyle name="Header1" xfId="956"/>
    <cellStyle name="Header2" xfId="957"/>
    <cellStyle name="Heading 1 2" xfId="958"/>
    <cellStyle name="Heading 2 2" xfId="959"/>
    <cellStyle name="Heading 3 2" xfId="960"/>
    <cellStyle name="Heading 4 2" xfId="961"/>
    <cellStyle name="Heading1" xfId="962"/>
    <cellStyle name="Heading2" xfId="963"/>
    <cellStyle name="HEADINGS" xfId="964"/>
    <cellStyle name="HEADINGSTOP" xfId="965"/>
    <cellStyle name="Helv8_PFD4.XLS" xfId="966"/>
    <cellStyle name="Hoa-Scholl" xfId="967"/>
    <cellStyle name="Input [yellow]" xfId="968"/>
    <cellStyle name="Input 2" xfId="969"/>
    <cellStyle name="khanh" xfId="970"/>
    <cellStyle name="L`" xfId="971"/>
    <cellStyle name="lee" xfId="972"/>
    <cellStyle name="Link Currency (0)" xfId="973"/>
    <cellStyle name="Link Currency (2)" xfId="974"/>
    <cellStyle name="Link Units (0)" xfId="975"/>
    <cellStyle name="Link Units (1)" xfId="976"/>
    <cellStyle name="Link Units (2)" xfId="977"/>
    <cellStyle name="Linked Cell 2" xfId="978"/>
    <cellStyle name="M3" xfId="979"/>
    <cellStyle name="Miglia - Stile1" xfId="980"/>
    <cellStyle name="Miglia - Stile2" xfId="981"/>
    <cellStyle name="Miglia - Stile3" xfId="982"/>
    <cellStyle name="Miglia - Stile4" xfId="983"/>
    <cellStyle name="Miglia - Stile5" xfId="984"/>
    <cellStyle name="Millares [0]_Well Timing" xfId="985"/>
    <cellStyle name="Millares_Well Timing" xfId="986"/>
    <cellStyle name="Milliers [0]_Arabian Spec" xfId="987"/>
    <cellStyle name="Milliers_Arabian Spec" xfId="988"/>
    <cellStyle name="Model" xfId="989"/>
    <cellStyle name="moi" xfId="990"/>
    <cellStyle name="Mon?aire [0]_Arabian Spec" xfId="991"/>
    <cellStyle name="Mon?aire_Arabian Spec" xfId="992"/>
    <cellStyle name="Moneda [0]_Well Timing" xfId="993"/>
    <cellStyle name="Moneda_Well Timing" xfId="994"/>
    <cellStyle name="n" xfId="995"/>
    <cellStyle name="Neutral 2" xfId="996"/>
    <cellStyle name="New" xfId="997"/>
    <cellStyle name="no dec" xfId="998"/>
    <cellStyle name="Normal" xfId="0" builtinId="0"/>
    <cellStyle name="Normal - Stile6" xfId="999"/>
    <cellStyle name="Normal - Stile7" xfId="1000"/>
    <cellStyle name="Normal - Stile8" xfId="1001"/>
    <cellStyle name="Normal - Style1" xfId="1002"/>
    <cellStyle name="Normal - 유형1" xfId="1003"/>
    <cellStyle name="Normal 10 2" xfId="1004"/>
    <cellStyle name="Normal 2" xfId="1005"/>
    <cellStyle name="Normal1" xfId="1006"/>
    <cellStyle name="Normalny_Cennik obowiazuje od 06-08-2001 r (1)" xfId="1007"/>
    <cellStyle name="Note 2" xfId="1008"/>
    <cellStyle name="Œ…?æ맖?e [0.00]_laroux" xfId="1009"/>
    <cellStyle name="Œ…?æ맖?e_laroux" xfId="1010"/>
    <cellStyle name="oft Excel]_x000d__x000a_Comment=open=/f ‚ðw’è‚·‚é‚ÆAƒ†[ƒU[’è‹`ŠÖ”‚ðŠÖ”“\‚è•t‚¯‚Ìˆê——‚É“o˜^‚·‚é‚±‚Æ‚ª‚Å‚«‚Ü‚·B_x000d__x000a_Maximized" xfId="1011"/>
    <cellStyle name="oft Excel]_x000d__x000a_Comment=The open=/f lines load custom functions into the Paste Function list._x000d__x000a_Maximized=2_x000d__x000a_Basics=1_x000d__x000a_A" xfId="1012"/>
    <cellStyle name="oft Excel]_x000d__x000a_Comment=The open=/f lines load custom functions into the Paste Function list._x000d__x000a_Maximized=3_x000d__x000a_Basics=1_x000d__x000a_A" xfId="1013"/>
    <cellStyle name="Output 2" xfId="1014"/>
    <cellStyle name="Pattern" xfId="1015"/>
    <cellStyle name="per.style" xfId="1016"/>
    <cellStyle name="Percent" xfId="2" builtinId="5"/>
    <cellStyle name="Percent [0]" xfId="1017"/>
    <cellStyle name="Percent [00]" xfId="1018"/>
    <cellStyle name="Percent [2]" xfId="1019"/>
    <cellStyle name="PrePop Currency (0)" xfId="1020"/>
    <cellStyle name="PrePop Currency (2)" xfId="1021"/>
    <cellStyle name="PrePop Units (0)" xfId="1022"/>
    <cellStyle name="PrePop Units (1)" xfId="1023"/>
    <cellStyle name="PrePop Units (2)" xfId="1024"/>
    <cellStyle name="price" xfId="1025"/>
    <cellStyle name="pricing" xfId="1026"/>
    <cellStyle name="PSChar" xfId="1027"/>
    <cellStyle name="PSHeading" xfId="1028"/>
    <cellStyle name="regstoresfromspecstores" xfId="1029"/>
    <cellStyle name="RevList" xfId="1030"/>
    <cellStyle name="s]_x000d__x000a_spooler=yes_x000d__x000a_load=_x000d__x000a_Beep=yes_x000d__x000a_NullPort=None_x000d__x000a_BorderWidth=3_x000d__x000a_CursorBlinkRate=1200_x000d__x000a_DoubleClickSpeed=452_x000d__x000a_Programs=co" xfId="1031"/>
    <cellStyle name="SAPBEXaggData" xfId="1032"/>
    <cellStyle name="SAPBEXaggDataEmph" xfId="1033"/>
    <cellStyle name="SAPBEXaggItem" xfId="1034"/>
    <cellStyle name="SAPBEXchaText" xfId="1035"/>
    <cellStyle name="SAPBEXexcBad7" xfId="1036"/>
    <cellStyle name="SAPBEXexcBad8" xfId="1037"/>
    <cellStyle name="SAPBEXexcBad9" xfId="1038"/>
    <cellStyle name="SAPBEXexcCritical4" xfId="1039"/>
    <cellStyle name="SAPBEXexcCritical5" xfId="1040"/>
    <cellStyle name="SAPBEXexcCritical6" xfId="1041"/>
    <cellStyle name="SAPBEXexcGood1" xfId="1042"/>
    <cellStyle name="SAPBEXexcGood2" xfId="1043"/>
    <cellStyle name="SAPBEXexcGood3" xfId="1044"/>
    <cellStyle name="SAPBEXfilterDrill" xfId="1045"/>
    <cellStyle name="SAPBEXfilterItem" xfId="1046"/>
    <cellStyle name="SAPBEXfilterText" xfId="1047"/>
    <cellStyle name="SAPBEXformats" xfId="1048"/>
    <cellStyle name="SAPBEXheaderItem" xfId="1049"/>
    <cellStyle name="SAPBEXheaderText" xfId="1050"/>
    <cellStyle name="SAPBEXresData" xfId="1051"/>
    <cellStyle name="SAPBEXresDataEmph" xfId="1052"/>
    <cellStyle name="SAPBEXresItem" xfId="1053"/>
    <cellStyle name="SAPBEXstdData" xfId="1054"/>
    <cellStyle name="SAPBEXstdDataEmph" xfId="1055"/>
    <cellStyle name="SAPBEXstdItem" xfId="1056"/>
    <cellStyle name="SAPBEXtitle" xfId="1057"/>
    <cellStyle name="SAPBEXundefined" xfId="1058"/>
    <cellStyle name="section" xfId="1059"/>
    <cellStyle name="SHADEDSTORES" xfId="1060"/>
    <cellStyle name="specstores" xfId="1061"/>
    <cellStyle name="STANDARD" xfId="1062"/>
    <cellStyle name="STTDG" xfId="1063"/>
    <cellStyle name="Style 1" xfId="1064"/>
    <cellStyle name="Style 1 2" xfId="1065"/>
    <cellStyle name="Style 1 3" xfId="1066"/>
    <cellStyle name="subhead" xfId="1067"/>
    <cellStyle name="Subtotal" xfId="1068"/>
    <cellStyle name="T" xfId="1069"/>
    <cellStyle name="Text Indent A" xfId="1070"/>
    <cellStyle name="Text Indent B" xfId="1071"/>
    <cellStyle name="Text Indent C" xfId="1072"/>
    <cellStyle name="th" xfId="1073"/>
    <cellStyle name="þ_x001d_ð¤_x000c_¯þ_x0014__x000d_¨þU_x0001_À_x0004_ _x0015__x000f__x0001__x0001_" xfId="1074"/>
    <cellStyle name="þ_x001d_ð·_x000c_æþ'_x000d_ßþU_x0001_Ø_x0005_ü_x0014__x0007__x0001__x0001_" xfId="1075"/>
    <cellStyle name="þ_x001d_ðK_x000c_Fý_x001b__x000d_9ýU_x0001_Ð_x0008_¦)_x0007__x0001__x0001_" xfId="1076"/>
    <cellStyle name="thuong-10" xfId="1077"/>
    <cellStyle name="thuong-11" xfId="1078"/>
    <cellStyle name="tit1" xfId="1079"/>
    <cellStyle name="tit2" xfId="1080"/>
    <cellStyle name="tit3" xfId="1081"/>
    <cellStyle name="tit4" xfId="1082"/>
    <cellStyle name="title [1]" xfId="1083"/>
    <cellStyle name="title [2]" xfId="1084"/>
    <cellStyle name="Title 2" xfId="1085"/>
    <cellStyle name="TNN" xfId="1086"/>
    <cellStyle name="TON" xfId="1087"/>
    <cellStyle name="Tongcong" xfId="1088"/>
    <cellStyle name="Total 2" xfId="1089"/>
    <cellStyle name="UM" xfId="1090"/>
    <cellStyle name="Unprot$" xfId="1091"/>
    <cellStyle name="VANG1" xfId="1092"/>
    <cellStyle name="viet" xfId="1093"/>
    <cellStyle name="viet2" xfId="1094"/>
    <cellStyle name="vn_time" xfId="1095"/>
    <cellStyle name="vnhead1" xfId="1096"/>
    <cellStyle name="vnhead3" xfId="1097"/>
    <cellStyle name="vntxt1" xfId="1098"/>
    <cellStyle name="vntxt2" xfId="1099"/>
    <cellStyle name="W?rung [0]_laroux" xfId="1100"/>
    <cellStyle name="W?rung_laroux" xfId="1101"/>
    <cellStyle name="Währung [0]_G.A. (2)" xfId="1102"/>
    <cellStyle name="Währung_G.A. (2)" xfId="1103"/>
    <cellStyle name="Walutowy [0]_Invoices2001Slovakia" xfId="1104"/>
    <cellStyle name="Walutowy_Invoices2001Slovakia" xfId="1105"/>
    <cellStyle name="Warning Text 2" xfId="1106"/>
    <cellStyle name="xan1" xfId="1107"/>
    <cellStyle name="xuan" xfId="1108"/>
    <cellStyle name="|?ドE" xfId="1109"/>
    <cellStyle name=" [0.00]_ Att. 1- Cover" xfId="1110"/>
    <cellStyle name="_ Att. 1- Cover" xfId="1111"/>
    <cellStyle name="?_ Att. 1- Cover" xfId="1112"/>
    <cellStyle name="강조색1" xfId="1113"/>
    <cellStyle name="강조색2" xfId="1114"/>
    <cellStyle name="강조색3" xfId="1115"/>
    <cellStyle name="강조색4" xfId="1116"/>
    <cellStyle name="강조색5" xfId="1117"/>
    <cellStyle name="강조색6" xfId="1118"/>
    <cellStyle name="경고문" xfId="1119"/>
    <cellStyle name="계산" xfId="1120"/>
    <cellStyle name="고정소숫점" xfId="1121"/>
    <cellStyle name="고정출력1" xfId="1122"/>
    <cellStyle name="고정출력2" xfId="1123"/>
    <cellStyle name="공사완료" xfId="1124"/>
    <cellStyle name="글꼴" xfId="1125"/>
    <cellStyle name="끼_x0001_?" xfId="1126"/>
    <cellStyle name="나쁨" xfId="1127"/>
    <cellStyle name="날짜" xfId="1128"/>
    <cellStyle name="내역서" xfId="1129"/>
    <cellStyle name="달러" xfId="1130"/>
    <cellStyle name="뒤에 오는 하이퍼링크" xfId="1131"/>
    <cellStyle name="똿떓죶Ø괻 [0.00]_NT Server " xfId="1132"/>
    <cellStyle name="똿떓죶Ø괻_NT Server " xfId="1133"/>
    <cellStyle name="똿뗦먛귟 [0.00]_PRODUCT DETAIL Q1" xfId="1134"/>
    <cellStyle name="똿뗦먛귟_PRODUCT DETAIL Q1" xfId="1135"/>
    <cellStyle name="메모" xfId="1136"/>
    <cellStyle name="묮뎋 [0.00]_NT Server " xfId="1137"/>
    <cellStyle name="묮뎋_NT Server " xfId="1138"/>
    <cellStyle name="믅됞 [0.00]_PRODUCT DETAIL Q1" xfId="1139"/>
    <cellStyle name="믅됞_PRODUCT DETAIL Q1" xfId="1140"/>
    <cellStyle name="배분" xfId="1141"/>
    <cellStyle name="백" xfId="1142"/>
    <cellStyle name="백_수도권급수" xfId="1143"/>
    <cellStyle name="백_수도권급수_1" xfId="1144"/>
    <cellStyle name="백_수도권급수_1_투찰서(번암-지지)-최종" xfId="1145"/>
    <cellStyle name="백_수도권급수_1_투찰서(이양-능주-109)" xfId="1146"/>
    <cellStyle name="백_수도권급수_실행(김천-남면)" xfId="1147"/>
    <cellStyle name="백_수도권급수_실행(김천-남면)_1" xfId="1148"/>
    <cellStyle name="백_수도권급수_투찰서(남면-약목)" xfId="1149"/>
    <cellStyle name="백_수도권급수_투찰서(남면-약목)_투찰서(이양-능주-109)" xfId="1150"/>
    <cellStyle name="백_실행(전체;탐진강)" xfId="1151"/>
    <cellStyle name="백_투찰서(검산-과선교)" xfId="1152"/>
    <cellStyle name="백_투찰서(검산-과선교)_투찰서(남면-약목)" xfId="1153"/>
    <cellStyle name="백_투찰서(검산-과선교)_투찰서(남면-약목)_투찰서(이양-능주-109)" xfId="1154"/>
    <cellStyle name="백분율 [△1]" xfId="1155"/>
    <cellStyle name="백분율 [△2]" xfId="1156"/>
    <cellStyle name="백분율 [0]" xfId="1157"/>
    <cellStyle name="백분율 [2]" xfId="1158"/>
    <cellStyle name="백분율［△1］" xfId="1159"/>
    <cellStyle name="백분율［△2］" xfId="1160"/>
    <cellStyle name="백분율_95" xfId="1161"/>
    <cellStyle name="보통" xfId="1162"/>
    <cellStyle name="분수" xfId="1163"/>
    <cellStyle name="뷭?" xfId="1164"/>
    <cellStyle name="빨강" xfId="1165"/>
    <cellStyle name="선택영역의 가운데로" xfId="1166"/>
    <cellStyle name="설계서" xfId="1167"/>
    <cellStyle name="설명 텍스트" xfId="1168"/>
    <cellStyle name="셀 확인" xfId="1169"/>
    <cellStyle name="소수" xfId="1170"/>
    <cellStyle name="소수3" xfId="1171"/>
    <cellStyle name="소수4" xfId="1172"/>
    <cellStyle name="소수점" xfId="1173"/>
    <cellStyle name="숫자" xfId="1174"/>
    <cellStyle name="숫자(R)" xfId="1175"/>
    <cellStyle name="쉼표 [0] 2" xfId="1176"/>
    <cellStyle name="쉼표 [0] 2 2" xfId="1177"/>
    <cellStyle name="쉼표 [0]_C_WS_Unit Price" xfId="1178"/>
    <cellStyle name="스타일 1" xfId="1179"/>
    <cellStyle name="스타일 2" xfId="1180"/>
    <cellStyle name="스타일 3" xfId="1181"/>
    <cellStyle name="안건회계법인" xfId="1182"/>
    <cellStyle name="연결된 셀" xfId="1183"/>
    <cellStyle name="옛체" xfId="1184"/>
    <cellStyle name="요약" xfId="1185"/>
    <cellStyle name="원" xfId="1186"/>
    <cellStyle name="원_01.9영남 도심사서" xfId="1187"/>
    <cellStyle name="원_1차보완(2002.매화)" xfId="1188"/>
    <cellStyle name="원_2001년보완" xfId="1189"/>
    <cellStyle name="원_465_kangwon2002-5-2-1)최종수정)" xfId="1190"/>
    <cellStyle name="원_99옥성양보완" xfId="1191"/>
    <cellStyle name="원_BID" xfId="1192"/>
    <cellStyle name="원_감곡 건축(양수장 관리사)보완최종" xfId="1193"/>
    <cellStyle name="원_강정내역" xfId="1194"/>
    <cellStyle name="원_게비온옹벽견적의뢰" xfId="1195"/>
    <cellStyle name="원_견적" xfId="1196"/>
    <cellStyle name="원_계획보완서 작성요령" xfId="1197"/>
    <cellStyle name="원_공사원가계산서" xfId="1198"/>
    <cellStyle name="원_공정계획등작성요령(1)" xfId="1199"/>
    <cellStyle name="원_금융비용(예1)" xfId="1200"/>
    <cellStyle name="원_기초처리(북창제)" xfId="1201"/>
    <cellStyle name="원_기초처리(신성제)" xfId="1202"/>
    <cellStyle name="원_기초처리(용산제)" xfId="1203"/>
    <cellStyle name="원_대산도청서식-02" xfId="1204"/>
    <cellStyle name="원_대정수정내역" xfId="1205"/>
    <cellStyle name="원_대평(고령)단가보완(최종)" xfId="1206"/>
    <cellStyle name="원_매내천" xfId="1207"/>
    <cellStyle name="원_무단가1" xfId="1208"/>
    <cellStyle name="원_물량보완(2001년전체)" xfId="1209"/>
    <cellStyle name="원_백석수지예산서" xfId="1210"/>
    <cellStyle name="원_삼기지질견적" xfId="1211"/>
    <cellStyle name="원_설계투찰내역(김제1-1공구)" xfId="1212"/>
    <cellStyle name="원_설계투찰내역(신역사대로)" xfId="1213"/>
    <cellStyle name="원_설계투찰내역(옹구지장천)" xfId="1214"/>
    <cellStyle name="원_설계투찰내역(진해항)" xfId="1215"/>
    <cellStyle name="원_설계투찰내역(화성동탄3공구)" xfId="1216"/>
    <cellStyle name="원_설계투찰내역(황계지구)" xfId="1217"/>
    <cellStyle name="원_설계투찰내역(흥산지구)" xfId="1218"/>
    <cellStyle name="원_수양지구(원가계산서)" xfId="1219"/>
    <cellStyle name="원_수양지구(총괄표)" xfId="1220"/>
    <cellStyle name="원_수원공(양수장)공사비명세서" xfId="1221"/>
    <cellStyle name="원_수원공(양수장)입찰내역서" xfId="1222"/>
    <cellStyle name="원_수원공(저수지)공사비명세서" xfId="1223"/>
    <cellStyle name="원_수지예산서(증감)" xfId="1224"/>
    <cellStyle name="원_실행내역(가능배수)" xfId="1225"/>
    <cellStyle name="원_실행내역(감곡지구)" xfId="1226"/>
    <cellStyle name="원_실행내역(계룡터널)" xfId="1227"/>
    <cellStyle name="원_실행내역(김제1-1공구)" xfId="1228"/>
    <cellStyle name="원_실행내역(마동지구)" xfId="1229"/>
    <cellStyle name="원_실행내역(성읍지구)" xfId="1230"/>
    <cellStyle name="원_실행내역(수비지구)" xfId="1231"/>
    <cellStyle name="원_실행내역(신역사대로)" xfId="1232"/>
    <cellStyle name="원_실행내역(화성동탄3공구)" xfId="1233"/>
    <cellStyle name="원_실행내역(황계지구)" xfId="1234"/>
    <cellStyle name="원_실행내역(흥산지구)" xfId="1235"/>
    <cellStyle name="원_영남도청서식" xfId="1236"/>
    <cellStyle name="원_월촌건축" xfId="1237"/>
    <cellStyle name="원_월촌-기계보완" xfId="1238"/>
    <cellStyle name="원_인흥공사비(수지예산서)" xfId="1239"/>
    <cellStyle name="원_점리내역" xfId="1240"/>
    <cellStyle name="원_지부송부-포동내역-1" xfId="1241"/>
    <cellStyle name="원_창봉지급자재단가" xfId="1242"/>
    <cellStyle name="원_칠원대산입찰내역서" xfId="1243"/>
    <cellStyle name="원_토목투찰(대림)" xfId="1244"/>
    <cellStyle name="유1" xfId="1245"/>
    <cellStyle name="을지" xfId="1246"/>
    <cellStyle name="입력" xfId="1247"/>
    <cellStyle name="자리수" xfId="1248"/>
    <cellStyle name="자리수0" xfId="1249"/>
    <cellStyle name="제목" xfId="1250"/>
    <cellStyle name="제목 1" xfId="1251"/>
    <cellStyle name="제목 2" xfId="1252"/>
    <cellStyle name="제목 3" xfId="1253"/>
    <cellStyle name="제목 4" xfId="1254"/>
    <cellStyle name="좋음" xfId="1255"/>
    <cellStyle name="지정되지 않음" xfId="1256"/>
    <cellStyle name="지하철정렬" xfId="1257"/>
    <cellStyle name="출력" xfId="1258"/>
    <cellStyle name="콤" xfId="1259"/>
    <cellStyle name="콤_수도권급수" xfId="1260"/>
    <cellStyle name="콤_수도권급수_1" xfId="1261"/>
    <cellStyle name="콤_수도권급수_1_투찰서(번암-지지)-최종" xfId="1262"/>
    <cellStyle name="콤_수도권급수_1_투찰서(이양-능주-109)" xfId="1263"/>
    <cellStyle name="콤_수도권급수_실행(김천-남면)" xfId="1264"/>
    <cellStyle name="콤_수도권급수_실행(김천-남면)_1" xfId="1265"/>
    <cellStyle name="콤_수도권급수_투찰서(남면-약목)" xfId="1266"/>
    <cellStyle name="콤_수도권급수_투찰서(남면-약목)_투찰서(이양-능주-109)" xfId="1267"/>
    <cellStyle name="콤_실행(전체;탐진강)" xfId="1268"/>
    <cellStyle name="콤_투찰서(검산-과선교)" xfId="1269"/>
    <cellStyle name="콤_투찰서(검산-과선교)_투찰서(남면-약목)" xfId="1270"/>
    <cellStyle name="콤_투찰서(검산-과선교)_투찰서(남면-약목)_투찰서(이양-능주-109)" xfId="1271"/>
    <cellStyle name="콤맀_Sheet1_총괄표 (수출입) (2)" xfId="1272"/>
    <cellStyle name="콤마 [" xfId="1273"/>
    <cellStyle name="콤마 [#]" xfId="1274"/>
    <cellStyle name="콤마 []" xfId="1275"/>
    <cellStyle name="콤마 [0]" xfId="1276"/>
    <cellStyle name="콤마 [0]기기자재비" xfId="1277"/>
    <cellStyle name="콤마 [2]" xfId="1278"/>
    <cellStyle name="콤마 [금액]" xfId="1279"/>
    <cellStyle name="콤마 [소수]" xfId="1280"/>
    <cellStyle name="콤마 [수량]" xfId="1281"/>
    <cellStyle name="콤마 &lt;0&gt;" xfId="1282"/>
    <cellStyle name="콤마[ ]" xfId="1283"/>
    <cellStyle name="콤마[*]" xfId="1284"/>
    <cellStyle name="콤마[.]" xfId="1285"/>
    <cellStyle name="콤마[0]" xfId="1286"/>
    <cellStyle name="콤마_  종  합  " xfId="1287"/>
    <cellStyle name="통" xfId="1288"/>
    <cellStyle name="통_수도권급수" xfId="1289"/>
    <cellStyle name="통_수도권급수_1" xfId="1290"/>
    <cellStyle name="통_수도권급수_1_투찰서(번암-지지)-최종" xfId="1291"/>
    <cellStyle name="통_수도권급수_1_투찰서(이양-능주-109)" xfId="1292"/>
    <cellStyle name="통_수도권급수_실행(김천-남면)" xfId="1293"/>
    <cellStyle name="통_수도권급수_실행(김천-남면)_1" xfId="1294"/>
    <cellStyle name="통_수도권급수_투찰서(남면-약목)" xfId="1295"/>
    <cellStyle name="통_수도권급수_투찰서(남면-약목)_투찰서(이양-능주-109)" xfId="1296"/>
    <cellStyle name="통_실행(전체;탐진강)" xfId="1297"/>
    <cellStyle name="통_투찰서(검산-과선교)" xfId="1298"/>
    <cellStyle name="통_투찰서(검산-과선교)_투찰서(남면-약목)" xfId="1299"/>
    <cellStyle name="통_투찰서(검산-과선교)_투찰서(남면-약목)_투찰서(이양-능주-109)" xfId="1300"/>
    <cellStyle name="통화 [" xfId="1301"/>
    <cellStyle name="통화 [0]_1202" xfId="1302"/>
    <cellStyle name="통화_1202" xfId="1303"/>
    <cellStyle name="퍼센트" xfId="1304"/>
    <cellStyle name="표" xfId="1305"/>
    <cellStyle name="표_수도권급수" xfId="1306"/>
    <cellStyle name="표_수도권급수_1" xfId="1307"/>
    <cellStyle name="표_수도권급수_1_투찰서(번암-지지)-최종" xfId="1308"/>
    <cellStyle name="표_수도권급수_1_투찰서(이양-능주-109)" xfId="1309"/>
    <cellStyle name="표_수도권급수_실행(김천-남면)" xfId="1310"/>
    <cellStyle name="표_수도권급수_실행(김천-남면)_1" xfId="1311"/>
    <cellStyle name="표_수도권급수_투찰서(남면-약목)" xfId="1312"/>
    <cellStyle name="표_수도권급수_투찰서(남면-약목)_투찰서(이양-능주-109)" xfId="1313"/>
    <cellStyle name="표_실행(전체;탐진강)" xfId="1314"/>
    <cellStyle name="표_투찰서(검산-과선교)" xfId="1315"/>
    <cellStyle name="표_투찰서(검산-과선교)_투찰서(남면-약목)" xfId="1316"/>
    <cellStyle name="표_투찰서(검산-과선교)_투찰서(남면-약목)_투찰서(이양-능주-109)" xfId="1317"/>
    <cellStyle name="표섀_변경(최종)" xfId="1318"/>
    <cellStyle name="표준 2" xfId="1319"/>
    <cellStyle name="표준 3" xfId="1320"/>
    <cellStyle name="표준 4" xfId="1321"/>
    <cellStyle name="표준_(정보부문)월별인원계획" xfId="1322"/>
    <cellStyle name="표준1" xfId="1323"/>
    <cellStyle name="합산" xfId="1324"/>
    <cellStyle name="허윤정" xfId="1325"/>
    <cellStyle name="화폐기호" xfId="1326"/>
    <cellStyle name="화폐기호0" xfId="1327"/>
    <cellStyle name="一般_00Q3902REV.1" xfId="1328"/>
    <cellStyle name="千分位[0]_00Q3902REV.1" xfId="1329"/>
    <cellStyle name="千分位_00Q3902REV.1" xfId="1330"/>
    <cellStyle name="咬訌裝?INCOM1" xfId="1331"/>
    <cellStyle name="咬訌裝?INCOM10" xfId="1332"/>
    <cellStyle name="咬訌裝?INCOM2" xfId="1333"/>
    <cellStyle name="咬訌裝?INCOM3" xfId="1334"/>
    <cellStyle name="咬訌裝?INCOM4" xfId="1335"/>
    <cellStyle name="咬訌裝?INCOM5" xfId="1336"/>
    <cellStyle name="咬訌裝?INCOM6" xfId="1337"/>
    <cellStyle name="咬訌裝?INCOM7" xfId="1338"/>
    <cellStyle name="咬訌裝?INCOM8" xfId="1339"/>
    <cellStyle name="咬訌裝?INCOM9" xfId="1340"/>
    <cellStyle name="咬訌裝?PRIB11" xfId="1341"/>
    <cellStyle name="桁区切り_工費" xfId="1342"/>
    <cellStyle name="標準_20050705 Paint Check Sheet" xfId="1343"/>
    <cellStyle name="貨幣 [0]_00Q3902REV.1" xfId="1344"/>
    <cellStyle name="貨幣[0]_BRE" xfId="1345"/>
    <cellStyle name="貨幣_00Q3902REV.1" xfId="13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136"/>
  <sheetViews>
    <sheetView tabSelected="1" topLeftCell="A16" zoomScale="110" zoomScaleNormal="110" workbookViewId="0">
      <selection activeCell="B8" sqref="B8:G8"/>
    </sheetView>
  </sheetViews>
  <sheetFormatPr defaultRowHeight="15"/>
  <cols>
    <col min="1" max="1" width="3.5703125" style="1" customWidth="1"/>
    <col min="2" max="2" width="9.140625" style="1"/>
    <col min="3" max="3" width="47.85546875" style="1" customWidth="1"/>
    <col min="4" max="4" width="14.5703125" style="1" customWidth="1"/>
    <col min="5" max="5" width="17.85546875" style="1" customWidth="1"/>
    <col min="6" max="6" width="20.140625" style="1" customWidth="1"/>
    <col min="7" max="7" width="23.140625" style="1" customWidth="1"/>
    <col min="8" max="8" width="14.140625" style="54" hidden="1" customWidth="1"/>
    <col min="9" max="9" width="37.140625" style="54" customWidth="1"/>
    <col min="10" max="10" width="21.7109375" style="55" customWidth="1"/>
    <col min="11" max="11" width="15.7109375" style="55" customWidth="1"/>
    <col min="12" max="12" width="20.7109375" style="55" customWidth="1"/>
    <col min="13" max="14" width="9.140625" style="1"/>
    <col min="15" max="15" width="13.85546875" style="1" customWidth="1"/>
    <col min="16" max="16384" width="9.140625" style="1"/>
  </cols>
  <sheetData>
    <row r="1" spans="2:9" ht="25.5" customHeight="1">
      <c r="B1" s="47" t="s">
        <v>0</v>
      </c>
      <c r="C1" s="47"/>
      <c r="D1" s="47"/>
      <c r="E1" s="47"/>
      <c r="G1" s="2" t="s">
        <v>1</v>
      </c>
    </row>
    <row r="2" spans="2:9" ht="36.75" customHeight="1">
      <c r="B2" s="47" t="s">
        <v>86</v>
      </c>
      <c r="C2" s="47"/>
      <c r="G2" s="76" t="s">
        <v>87</v>
      </c>
    </row>
    <row r="4" spans="2:9" ht="27.75" customHeight="1">
      <c r="B4" s="48" t="s">
        <v>2</v>
      </c>
      <c r="C4" s="48"/>
      <c r="D4" s="48"/>
      <c r="E4" s="48"/>
      <c r="F4" s="48"/>
      <c r="G4" s="48"/>
    </row>
    <row r="5" spans="2:9" ht="21" customHeight="1">
      <c r="B5" s="48" t="s">
        <v>3</v>
      </c>
      <c r="C5" s="48"/>
      <c r="D5" s="48"/>
      <c r="E5" s="48"/>
      <c r="F5" s="48"/>
      <c r="G5" s="48"/>
    </row>
    <row r="6" spans="2:9" ht="22.5" customHeight="1">
      <c r="B6" s="49" t="s">
        <v>4</v>
      </c>
      <c r="C6" s="49"/>
      <c r="D6" s="49"/>
      <c r="E6" s="49"/>
      <c r="F6" s="49"/>
      <c r="G6" s="49"/>
    </row>
    <row r="7" spans="2:9" ht="28.5" customHeight="1">
      <c r="B7" s="44" t="s">
        <v>5</v>
      </c>
      <c r="C7" s="44"/>
      <c r="D7" s="44"/>
      <c r="E7" s="44"/>
      <c r="F7" s="44"/>
      <c r="G7" s="44"/>
    </row>
    <row r="8" spans="2:9" ht="46.5" customHeight="1">
      <c r="B8" s="44" t="s">
        <v>6</v>
      </c>
      <c r="C8" s="44"/>
      <c r="D8" s="44"/>
      <c r="E8" s="44"/>
      <c r="F8" s="44"/>
      <c r="G8" s="44"/>
    </row>
    <row r="9" spans="2:9" ht="30" customHeight="1">
      <c r="B9" s="44" t="s">
        <v>7</v>
      </c>
      <c r="C9" s="44"/>
      <c r="D9" s="44"/>
      <c r="E9" s="44"/>
      <c r="F9" s="44"/>
      <c r="G9" s="44"/>
    </row>
    <row r="10" spans="2:9" ht="18" customHeight="1">
      <c r="B10" s="45" t="s">
        <v>8</v>
      </c>
      <c r="C10" s="45"/>
      <c r="D10" s="45"/>
      <c r="E10" s="45"/>
      <c r="F10" s="45"/>
      <c r="G10" s="45"/>
    </row>
    <row r="11" spans="2:9" ht="40.5" customHeight="1">
      <c r="B11" s="4" t="s">
        <v>9</v>
      </c>
      <c r="C11" s="4" t="s">
        <v>10</v>
      </c>
      <c r="D11" s="4" t="s">
        <v>11</v>
      </c>
      <c r="E11" s="4" t="s">
        <v>12</v>
      </c>
      <c r="F11" s="4" t="s">
        <v>13</v>
      </c>
      <c r="G11" s="4" t="s">
        <v>14</v>
      </c>
      <c r="H11" s="56" t="s">
        <v>15</v>
      </c>
      <c r="I11" s="57" t="s">
        <v>16</v>
      </c>
    </row>
    <row r="12" spans="2:9" ht="15.75">
      <c r="B12" s="5">
        <v>1</v>
      </c>
      <c r="C12" s="5">
        <v>2</v>
      </c>
      <c r="D12" s="5">
        <v>3</v>
      </c>
      <c r="E12" s="5">
        <v>4</v>
      </c>
      <c r="F12" s="5">
        <v>5</v>
      </c>
      <c r="G12" s="5">
        <v>6</v>
      </c>
      <c r="H12" s="58"/>
      <c r="I12" s="59"/>
    </row>
    <row r="13" spans="2:9" ht="18.75" customHeight="1">
      <c r="B13" s="6" t="s">
        <v>17</v>
      </c>
      <c r="C13" s="7" t="s">
        <v>18</v>
      </c>
      <c r="D13" s="5"/>
      <c r="E13" s="5"/>
      <c r="F13" s="5"/>
      <c r="G13" s="5"/>
      <c r="H13" s="58"/>
      <c r="I13" s="59"/>
    </row>
    <row r="14" spans="2:9" ht="15.75" customHeight="1">
      <c r="B14" s="6" t="s">
        <v>19</v>
      </c>
      <c r="C14" s="7" t="s">
        <v>20</v>
      </c>
      <c r="D14" s="8">
        <f>+D15+D16</f>
        <v>968.5</v>
      </c>
      <c r="E14" s="8">
        <f>+E15+E16</f>
        <v>1354</v>
      </c>
      <c r="F14" s="9">
        <f>+E14/D14</f>
        <v>1.3980382034073309</v>
      </c>
      <c r="G14" s="9">
        <f>+H14/E14</f>
        <v>1.2954209748892171</v>
      </c>
      <c r="H14" s="58">
        <f>+H15+H16</f>
        <v>1754</v>
      </c>
      <c r="I14" s="59"/>
    </row>
    <row r="15" spans="2:9" ht="15.75">
      <c r="B15" s="6">
        <v>1</v>
      </c>
      <c r="C15" s="10" t="s">
        <v>21</v>
      </c>
      <c r="D15" s="11">
        <v>380</v>
      </c>
      <c r="E15" s="8">
        <v>573</v>
      </c>
      <c r="F15" s="9">
        <f>+E15/D15</f>
        <v>1.5078947368421052</v>
      </c>
      <c r="G15" s="12">
        <f>+E15/H15</f>
        <v>1.195792812721733</v>
      </c>
      <c r="H15" s="58">
        <v>479.18</v>
      </c>
      <c r="I15" s="59"/>
    </row>
    <row r="16" spans="2:9" ht="15.75">
      <c r="B16" s="5">
        <v>2</v>
      </c>
      <c r="C16" s="10" t="s">
        <v>22</v>
      </c>
      <c r="D16" s="13">
        <v>588.5</v>
      </c>
      <c r="E16" s="8">
        <v>781</v>
      </c>
      <c r="F16" s="9">
        <f>+E16/D16</f>
        <v>1.3271028037383177</v>
      </c>
      <c r="G16" s="12">
        <f>+E16/H16</f>
        <v>0.61263550932680699</v>
      </c>
      <c r="H16" s="58">
        <f>+(1754-H15)</f>
        <v>1274.82</v>
      </c>
      <c r="I16" s="59"/>
    </row>
    <row r="17" spans="2:15" ht="20.25" customHeight="1">
      <c r="B17" s="6" t="s">
        <v>23</v>
      </c>
      <c r="C17" s="7" t="s">
        <v>24</v>
      </c>
      <c r="D17" s="5"/>
      <c r="E17" s="5"/>
      <c r="F17" s="5"/>
      <c r="G17" s="5"/>
      <c r="H17" s="58"/>
      <c r="I17" s="59"/>
    </row>
    <row r="18" spans="2:15" ht="20.25" customHeight="1">
      <c r="B18" s="6">
        <v>1</v>
      </c>
      <c r="C18" s="14" t="s">
        <v>25</v>
      </c>
      <c r="D18" s="5"/>
      <c r="E18" s="5"/>
      <c r="F18" s="5"/>
      <c r="G18" s="5"/>
      <c r="H18" s="58"/>
      <c r="I18" s="59"/>
    </row>
    <row r="19" spans="2:15" ht="20.25" customHeight="1">
      <c r="B19" s="5" t="s">
        <v>26</v>
      </c>
      <c r="C19" s="10" t="s">
        <v>27</v>
      </c>
      <c r="D19" s="5"/>
      <c r="E19" s="5"/>
      <c r="F19" s="5"/>
      <c r="G19" s="5"/>
      <c r="H19" s="58"/>
      <c r="I19" s="59"/>
    </row>
    <row r="20" spans="2:15" ht="20.25" customHeight="1">
      <c r="B20" s="5" t="s">
        <v>28</v>
      </c>
      <c r="C20" s="10" t="s">
        <v>29</v>
      </c>
      <c r="D20" s="5"/>
      <c r="E20" s="5"/>
      <c r="F20" s="5"/>
      <c r="G20" s="5"/>
      <c r="H20" s="58"/>
      <c r="I20" s="59"/>
    </row>
    <row r="21" spans="2:15" ht="18" customHeight="1">
      <c r="B21" s="15">
        <v>2</v>
      </c>
      <c r="C21" s="7" t="s">
        <v>30</v>
      </c>
      <c r="D21" s="5"/>
      <c r="E21" s="5"/>
      <c r="F21" s="5"/>
      <c r="G21" s="5"/>
      <c r="H21" s="58"/>
      <c r="I21" s="59"/>
    </row>
    <row r="22" spans="2:15" ht="18.75" customHeight="1">
      <c r="B22" s="5" t="s">
        <v>26</v>
      </c>
      <c r="C22" s="10" t="s">
        <v>31</v>
      </c>
      <c r="D22" s="5"/>
      <c r="E22" s="5"/>
      <c r="F22" s="5"/>
      <c r="G22" s="5"/>
      <c r="H22" s="58"/>
      <c r="I22" s="59"/>
    </row>
    <row r="23" spans="2:15" ht="22.5" customHeight="1">
      <c r="B23" s="5" t="s">
        <v>28</v>
      </c>
      <c r="C23" s="10" t="s">
        <v>32</v>
      </c>
      <c r="D23" s="5"/>
      <c r="E23" s="5"/>
      <c r="F23" s="5"/>
      <c r="G23" s="5"/>
      <c r="H23" s="58"/>
      <c r="I23" s="59"/>
    </row>
    <row r="24" spans="2:15" ht="24.75" customHeight="1">
      <c r="B24" s="6" t="s">
        <v>33</v>
      </c>
      <c r="C24" s="7" t="s">
        <v>34</v>
      </c>
      <c r="D24" s="16">
        <f>SUM(D25:D26)</f>
        <v>968.5</v>
      </c>
      <c r="E24" s="16">
        <f>SUM(E25:E26)</f>
        <v>1354</v>
      </c>
      <c r="F24" s="17">
        <f>+E24/D24</f>
        <v>1.3980382034073309</v>
      </c>
      <c r="G24" s="9">
        <f>+H24/E24</f>
        <v>0.88492466765140332</v>
      </c>
      <c r="H24" s="58">
        <f>+H25+H26</f>
        <v>1198.1880000000001</v>
      </c>
      <c r="I24" s="59"/>
    </row>
    <row r="25" spans="2:15" s="22" customFormat="1" ht="20.25" customHeight="1">
      <c r="B25" s="18">
        <v>1</v>
      </c>
      <c r="C25" s="19" t="s">
        <v>21</v>
      </c>
      <c r="D25" s="20">
        <f>+D15</f>
        <v>380</v>
      </c>
      <c r="E25" s="20">
        <f>+E15</f>
        <v>573</v>
      </c>
      <c r="F25" s="21">
        <f>+E25/D25</f>
        <v>1.5078947368421052</v>
      </c>
      <c r="G25" s="12">
        <f>+E25/H25</f>
        <v>1.195792812721733</v>
      </c>
      <c r="H25" s="60">
        <f>+H15</f>
        <v>479.18</v>
      </c>
      <c r="I25" s="61"/>
      <c r="J25" s="62"/>
      <c r="K25" s="62"/>
      <c r="L25" s="62"/>
    </row>
    <row r="26" spans="2:15" s="22" customFormat="1" ht="19.5" customHeight="1">
      <c r="B26" s="18">
        <v>2</v>
      </c>
      <c r="C26" s="19" t="s">
        <v>22</v>
      </c>
      <c r="D26" s="20">
        <f>+D16</f>
        <v>588.5</v>
      </c>
      <c r="E26" s="20">
        <f>+E16</f>
        <v>781</v>
      </c>
      <c r="F26" s="21">
        <f>+E26/D26</f>
        <v>1.3271028037383177</v>
      </c>
      <c r="G26" s="12">
        <f>+E26/H26</f>
        <v>1.086218790333348</v>
      </c>
      <c r="H26" s="60">
        <v>719.00800000000004</v>
      </c>
      <c r="I26" s="61"/>
      <c r="J26" s="62"/>
      <c r="K26" s="62"/>
      <c r="L26" s="62"/>
    </row>
    <row r="27" spans="2:15" ht="20.25" customHeight="1">
      <c r="B27" s="6" t="s">
        <v>35</v>
      </c>
      <c r="C27" s="7" t="s">
        <v>36</v>
      </c>
      <c r="D27" s="5"/>
      <c r="E27" s="5"/>
      <c r="F27" s="5"/>
      <c r="G27" s="5"/>
      <c r="H27" s="58"/>
      <c r="I27" s="59"/>
    </row>
    <row r="28" spans="2:15" ht="20.25" customHeight="1">
      <c r="B28" s="6" t="s">
        <v>19</v>
      </c>
      <c r="C28" s="7" t="s">
        <v>37</v>
      </c>
      <c r="D28" s="8">
        <f>+D29+D32+D40+D43+D46+D49+D52+D55+D58+D61</f>
        <v>34097.239977999998</v>
      </c>
      <c r="E28" s="8">
        <f>+E29+E32+E40+E43+E46+E49+E52+E55+E58+E61</f>
        <v>16466.096999999998</v>
      </c>
      <c r="F28" s="9">
        <f>+E28/D28</f>
        <v>0.48291583162227053</v>
      </c>
      <c r="G28" s="9">
        <f>+H28/E28</f>
        <v>7.5641483224591726</v>
      </c>
      <c r="H28" s="63">
        <f>+H29+H32+H40+H43+H46+H49+H52+H55+H58+H61</f>
        <v>124552</v>
      </c>
      <c r="I28" s="64"/>
      <c r="M28" s="23"/>
    </row>
    <row r="29" spans="2:15" s="26" customFormat="1" ht="20.25" customHeight="1">
      <c r="B29" s="6">
        <v>1</v>
      </c>
      <c r="C29" s="7" t="s">
        <v>30</v>
      </c>
      <c r="D29" s="24">
        <f>+D30+D31</f>
        <v>24175.143344</v>
      </c>
      <c r="E29" s="24">
        <f>+E30+E31</f>
        <v>15135.925999999999</v>
      </c>
      <c r="F29" s="25">
        <f>+E29/D29</f>
        <v>0.62609457096586629</v>
      </c>
      <c r="G29" s="25">
        <f>+H29/E29</f>
        <v>4.1279932261825278</v>
      </c>
      <c r="H29" s="65">
        <f>+H30+H31</f>
        <v>62481</v>
      </c>
      <c r="I29" s="66"/>
      <c r="J29" s="67"/>
      <c r="K29" s="67"/>
      <c r="L29" s="67"/>
    </row>
    <row r="30" spans="2:15" ht="17.25" customHeight="1">
      <c r="B30" s="5" t="s">
        <v>38</v>
      </c>
      <c r="C30" s="10" t="s">
        <v>31</v>
      </c>
      <c r="D30" s="27">
        <f>18548331060/1000000</f>
        <v>18548.33106</v>
      </c>
      <c r="E30" s="8">
        <v>12856</v>
      </c>
      <c r="F30" s="9">
        <f>+E30/D30</f>
        <v>0.69310818091468762</v>
      </c>
      <c r="G30" s="9">
        <f>+H30/E30</f>
        <v>1.9646857498444306</v>
      </c>
      <c r="H30" s="58">
        <v>25258</v>
      </c>
      <c r="I30" s="59"/>
    </row>
    <row r="31" spans="2:15" ht="20.25" customHeight="1">
      <c r="B31" s="5" t="s">
        <v>39</v>
      </c>
      <c r="C31" s="10" t="s">
        <v>32</v>
      </c>
      <c r="D31" s="28">
        <f>(4817812284+809000000)/1000000</f>
        <v>5626.8122839999996</v>
      </c>
      <c r="E31" s="8">
        <v>2279.9259999999999</v>
      </c>
      <c r="F31" s="9">
        <f>+E31/D31</f>
        <v>0.40518963223334004</v>
      </c>
      <c r="G31" s="9">
        <f>+H31/E31</f>
        <v>16.326407085142236</v>
      </c>
      <c r="H31" s="58">
        <v>37223</v>
      </c>
      <c r="I31" s="68" t="s">
        <v>40</v>
      </c>
      <c r="J31" s="69">
        <f>4817812284/1000000</f>
        <v>4817.8122839999996</v>
      </c>
      <c r="K31" s="69">
        <v>809000</v>
      </c>
      <c r="L31" s="70">
        <f>+J31+K31</f>
        <v>813817.81228399999</v>
      </c>
      <c r="M31" s="1">
        <v>1000000</v>
      </c>
      <c r="N31" s="1">
        <f>+L31/M31</f>
        <v>0.81381781228399996</v>
      </c>
      <c r="O31" s="29">
        <f>+D31-N31</f>
        <v>5625.9984661877161</v>
      </c>
    </row>
    <row r="32" spans="2:15" ht="36" customHeight="1">
      <c r="B32" s="6">
        <v>2</v>
      </c>
      <c r="C32" s="7" t="s">
        <v>41</v>
      </c>
      <c r="D32" s="30">
        <f>+D33+D36+D37</f>
        <v>378</v>
      </c>
      <c r="E32" s="30">
        <f>+E33+E36+E37</f>
        <v>0</v>
      </c>
      <c r="F32" s="31">
        <f>+E32/D32</f>
        <v>0</v>
      </c>
      <c r="G32" s="9"/>
      <c r="H32" s="58"/>
      <c r="I32" s="59"/>
      <c r="J32" s="55">
        <v>2640.5329999999999</v>
      </c>
      <c r="K32" s="71">
        <f>+J32-E31</f>
        <v>360.60699999999997</v>
      </c>
    </row>
    <row r="33" spans="2:9" ht="21.75" customHeight="1">
      <c r="B33" s="5" t="s">
        <v>42</v>
      </c>
      <c r="C33" s="10" t="s">
        <v>43</v>
      </c>
      <c r="D33" s="5"/>
      <c r="E33" s="5"/>
      <c r="F33" s="5"/>
      <c r="G33" s="32" t="e">
        <f t="shared" ref="G33:G35" si="0">+H33/E33</f>
        <v>#DIV/0!</v>
      </c>
      <c r="H33" s="58"/>
      <c r="I33" s="59"/>
    </row>
    <row r="34" spans="2:9" ht="33" customHeight="1">
      <c r="B34" s="5" t="s">
        <v>44</v>
      </c>
      <c r="C34" s="19" t="s">
        <v>45</v>
      </c>
      <c r="D34" s="5"/>
      <c r="E34" s="5"/>
      <c r="F34" s="5"/>
      <c r="G34" s="32" t="e">
        <f t="shared" si="0"/>
        <v>#DIV/0!</v>
      </c>
      <c r="H34" s="58"/>
      <c r="I34" s="59"/>
    </row>
    <row r="35" spans="2:9" ht="47.25">
      <c r="B35" s="5" t="s">
        <v>44</v>
      </c>
      <c r="C35" s="19" t="s">
        <v>46</v>
      </c>
      <c r="D35" s="33"/>
      <c r="E35" s="5"/>
      <c r="F35" s="5"/>
      <c r="G35" s="32" t="e">
        <f t="shared" si="0"/>
        <v>#DIV/0!</v>
      </c>
      <c r="H35" s="58"/>
      <c r="I35" s="59"/>
    </row>
    <row r="36" spans="2:9" ht="21.75" customHeight="1">
      <c r="B36" s="5" t="s">
        <v>47</v>
      </c>
      <c r="C36" s="10" t="s">
        <v>27</v>
      </c>
      <c r="D36" s="34"/>
      <c r="E36" s="5"/>
      <c r="F36" s="5"/>
      <c r="G36" s="35"/>
      <c r="H36" s="58"/>
      <c r="I36" s="59"/>
    </row>
    <row r="37" spans="2:9" ht="18.75" customHeight="1">
      <c r="B37" s="5" t="s">
        <v>48</v>
      </c>
      <c r="C37" s="10" t="s">
        <v>29</v>
      </c>
      <c r="D37" s="36">
        <f>SUM(D38:D39)</f>
        <v>378</v>
      </c>
      <c r="E37" s="50">
        <f>SUM(E38:E39)</f>
        <v>0</v>
      </c>
      <c r="F37" s="9">
        <f>+E37/D37</f>
        <v>0</v>
      </c>
      <c r="G37" s="32" t="e">
        <f t="shared" ref="G37:G38" si="1">+H37/E37</f>
        <v>#DIV/0!</v>
      </c>
      <c r="H37" s="58"/>
      <c r="I37" s="59"/>
    </row>
    <row r="38" spans="2:9" ht="24" customHeight="1">
      <c r="B38" s="5" t="s">
        <v>44</v>
      </c>
      <c r="C38" s="19" t="s">
        <v>49</v>
      </c>
      <c r="D38" s="37">
        <v>378</v>
      </c>
      <c r="E38" s="51">
        <v>0</v>
      </c>
      <c r="F38" s="9">
        <f>+E38/D38</f>
        <v>0</v>
      </c>
      <c r="G38" s="32" t="e">
        <f t="shared" si="1"/>
        <v>#DIV/0!</v>
      </c>
      <c r="H38" s="58"/>
      <c r="I38" s="59"/>
    </row>
    <row r="39" spans="2:9" ht="18" customHeight="1">
      <c r="B39" s="5" t="s">
        <v>44</v>
      </c>
      <c r="C39" s="19" t="s">
        <v>50</v>
      </c>
      <c r="D39" s="38"/>
      <c r="E39" s="5"/>
      <c r="F39" s="5"/>
      <c r="G39" s="35"/>
      <c r="H39" s="58"/>
      <c r="I39" s="59"/>
    </row>
    <row r="40" spans="2:9" ht="15.75">
      <c r="B40" s="6">
        <v>3</v>
      </c>
      <c r="C40" s="7" t="s">
        <v>51</v>
      </c>
      <c r="D40" s="5"/>
      <c r="E40" s="5"/>
      <c r="F40" s="5"/>
      <c r="G40" s="35"/>
      <c r="H40" s="58"/>
      <c r="I40" s="59"/>
    </row>
    <row r="41" spans="2:9" ht="15.75">
      <c r="B41" s="5" t="s">
        <v>52</v>
      </c>
      <c r="C41" s="10" t="s">
        <v>27</v>
      </c>
      <c r="D41" s="5"/>
      <c r="E41" s="5"/>
      <c r="F41" s="5"/>
      <c r="G41" s="35"/>
      <c r="H41" s="58"/>
      <c r="I41" s="59"/>
    </row>
    <row r="42" spans="2:9" ht="15.75">
      <c r="B42" s="5" t="s">
        <v>53</v>
      </c>
      <c r="C42" s="10" t="s">
        <v>29</v>
      </c>
      <c r="D42" s="5"/>
      <c r="E42" s="5"/>
      <c r="F42" s="5"/>
      <c r="G42" s="5"/>
      <c r="H42" s="58">
        <v>120</v>
      </c>
      <c r="I42" s="59"/>
    </row>
    <row r="43" spans="2:9" ht="15.75">
      <c r="B43" s="6">
        <v>4</v>
      </c>
      <c r="C43" s="7" t="s">
        <v>54</v>
      </c>
      <c r="D43" s="5"/>
      <c r="E43" s="5"/>
      <c r="F43" s="5"/>
      <c r="G43" s="5"/>
      <c r="H43" s="58"/>
      <c r="I43" s="59"/>
    </row>
    <row r="44" spans="2:9" ht="15.75" hidden="1" customHeight="1">
      <c r="B44" s="6" t="s">
        <v>55</v>
      </c>
      <c r="C44" s="10" t="s">
        <v>27</v>
      </c>
      <c r="D44" s="5"/>
      <c r="E44" s="5"/>
      <c r="F44" s="5"/>
      <c r="G44" s="5"/>
      <c r="H44" s="58"/>
      <c r="I44" s="59"/>
    </row>
    <row r="45" spans="2:9" ht="15.75" hidden="1" customHeight="1">
      <c r="B45" s="6" t="s">
        <v>56</v>
      </c>
      <c r="C45" s="10" t="s">
        <v>29</v>
      </c>
      <c r="D45" s="5"/>
      <c r="E45" s="5"/>
      <c r="F45" s="5"/>
      <c r="G45" s="5"/>
      <c r="H45" s="58"/>
      <c r="I45" s="59"/>
    </row>
    <row r="46" spans="2:9" ht="15.75">
      <c r="B46" s="6">
        <v>5</v>
      </c>
      <c r="C46" s="7" t="s">
        <v>57</v>
      </c>
      <c r="D46" s="5"/>
      <c r="E46" s="5"/>
      <c r="F46" s="5"/>
      <c r="G46" s="5"/>
      <c r="H46" s="58"/>
      <c r="I46" s="59"/>
    </row>
    <row r="47" spans="2:9" ht="15.75">
      <c r="B47" s="5" t="s">
        <v>58</v>
      </c>
      <c r="C47" s="10" t="s">
        <v>27</v>
      </c>
      <c r="D47" s="5"/>
      <c r="E47" s="5"/>
      <c r="F47" s="5"/>
      <c r="G47" s="5"/>
      <c r="H47" s="58"/>
      <c r="I47" s="59"/>
    </row>
    <row r="48" spans="2:9" ht="15.75">
      <c r="B48" s="5" t="s">
        <v>59</v>
      </c>
      <c r="C48" s="10" t="s">
        <v>29</v>
      </c>
      <c r="D48" s="5"/>
      <c r="E48" s="5"/>
      <c r="F48" s="5"/>
      <c r="G48" s="5"/>
      <c r="H48" s="58"/>
      <c r="I48" s="59"/>
    </row>
    <row r="49" spans="2:13" ht="15.75">
      <c r="B49" s="6">
        <v>6</v>
      </c>
      <c r="C49" s="7" t="s">
        <v>60</v>
      </c>
      <c r="D49" s="52">
        <f>+D50+D51</f>
        <v>9544.0966339999995</v>
      </c>
      <c r="E49" s="53">
        <f>+E50+E51</f>
        <v>1330.1709999999998</v>
      </c>
      <c r="F49" s="25">
        <f>+E49/D49</f>
        <v>0.13937107418436895</v>
      </c>
      <c r="G49" s="25">
        <f>+E49/H49</f>
        <v>2.1429830355560564E-2</v>
      </c>
      <c r="H49" s="72">
        <f>+H50+H51</f>
        <v>62071</v>
      </c>
      <c r="I49" s="59">
        <v>3610.098</v>
      </c>
      <c r="J49" s="71">
        <f>+I49-I50</f>
        <v>1.0000000002037268E-3</v>
      </c>
    </row>
    <row r="50" spans="2:13" ht="20.25" customHeight="1">
      <c r="B50" s="5" t="s">
        <v>61</v>
      </c>
      <c r="C50" s="10" t="s">
        <v>27</v>
      </c>
      <c r="D50" s="8"/>
      <c r="E50" s="8"/>
      <c r="F50" s="9"/>
      <c r="G50" s="5"/>
      <c r="H50" s="58"/>
      <c r="I50" s="59">
        <f>+E31+E51</f>
        <v>3610.0969999999998</v>
      </c>
      <c r="J50" s="73">
        <f>+E51-982.012</f>
        <v>348.15899999999988</v>
      </c>
    </row>
    <row r="51" spans="2:13" ht="21.75" customHeight="1">
      <c r="B51" s="5" t="s">
        <v>62</v>
      </c>
      <c r="C51" s="10" t="s">
        <v>29</v>
      </c>
      <c r="D51" s="39">
        <f>(14739908918-378000000-4817812284)/1000000</f>
        <v>9544.0966339999995</v>
      </c>
      <c r="E51" s="8">
        <f>322.715+18.542+6.902+982.012</f>
        <v>1330.1709999999998</v>
      </c>
      <c r="F51" s="9">
        <f>+E51/D51</f>
        <v>0.13937107418436895</v>
      </c>
      <c r="G51" s="9">
        <f>+E51/H51</f>
        <v>2.1429830355560564E-2</v>
      </c>
      <c r="H51" s="58">
        <v>62071</v>
      </c>
      <c r="I51" s="59" t="s">
        <v>63</v>
      </c>
      <c r="J51" s="74" t="s">
        <v>64</v>
      </c>
      <c r="K51" s="55" t="s">
        <v>65</v>
      </c>
      <c r="L51" s="55" t="s">
        <v>66</v>
      </c>
      <c r="M51" s="1" t="s">
        <v>67</v>
      </c>
    </row>
    <row r="52" spans="2:13" ht="17.25" customHeight="1">
      <c r="B52" s="6">
        <v>7</v>
      </c>
      <c r="C52" s="7" t="s">
        <v>68</v>
      </c>
      <c r="D52" s="5"/>
      <c r="E52" s="5"/>
      <c r="F52" s="5"/>
      <c r="G52" s="5"/>
      <c r="H52" s="58"/>
      <c r="I52" s="59"/>
      <c r="J52" s="75">
        <v>9637000000</v>
      </c>
      <c r="K52" s="69">
        <v>378000000</v>
      </c>
      <c r="L52" s="69">
        <f>+J52-K52</f>
        <v>9259000000</v>
      </c>
    </row>
    <row r="53" spans="2:13" ht="19.5" customHeight="1">
      <c r="B53" s="5" t="s">
        <v>69</v>
      </c>
      <c r="C53" s="10" t="s">
        <v>27</v>
      </c>
      <c r="D53" s="5"/>
      <c r="E53" s="5"/>
      <c r="F53" s="5"/>
      <c r="G53" s="5"/>
      <c r="H53" s="58"/>
      <c r="I53" s="59"/>
    </row>
    <row r="54" spans="2:13" ht="18.75" customHeight="1">
      <c r="B54" s="5" t="s">
        <v>70</v>
      </c>
      <c r="C54" s="10" t="s">
        <v>29</v>
      </c>
      <c r="D54" s="5"/>
      <c r="E54" s="5"/>
      <c r="F54" s="5"/>
      <c r="G54" s="5"/>
      <c r="H54" s="58">
        <v>29</v>
      </c>
      <c r="I54" s="59"/>
    </row>
    <row r="55" spans="2:13" ht="15.75">
      <c r="B55" s="6">
        <v>8</v>
      </c>
      <c r="C55" s="7" t="s">
        <v>71</v>
      </c>
      <c r="D55" s="5"/>
      <c r="E55" s="5"/>
      <c r="F55" s="5"/>
      <c r="G55" s="5"/>
      <c r="H55" s="58"/>
      <c r="I55" s="59"/>
    </row>
    <row r="56" spans="2:13" ht="15.75">
      <c r="B56" s="5" t="s">
        <v>72</v>
      </c>
      <c r="C56" s="10" t="s">
        <v>27</v>
      </c>
      <c r="D56" s="5"/>
      <c r="E56" s="5"/>
      <c r="F56" s="5"/>
      <c r="G56" s="5"/>
      <c r="H56" s="58"/>
      <c r="I56" s="59"/>
    </row>
    <row r="57" spans="2:13" ht="15.75">
      <c r="B57" s="5" t="s">
        <v>73</v>
      </c>
      <c r="C57" s="10" t="s">
        <v>29</v>
      </c>
      <c r="D57" s="5"/>
      <c r="E57" s="5"/>
      <c r="F57" s="5"/>
      <c r="G57" s="5"/>
      <c r="H57" s="58"/>
      <c r="I57" s="59"/>
    </row>
    <row r="58" spans="2:13" ht="15.75">
      <c r="B58" s="6">
        <v>9</v>
      </c>
      <c r="C58" s="7" t="s">
        <v>74</v>
      </c>
      <c r="D58" s="5"/>
      <c r="E58" s="5"/>
      <c r="F58" s="5"/>
      <c r="G58" s="5"/>
      <c r="H58" s="58"/>
      <c r="I58" s="59"/>
    </row>
    <row r="59" spans="2:13" ht="15.75">
      <c r="B59" s="5" t="s">
        <v>75</v>
      </c>
      <c r="C59" s="10" t="s">
        <v>27</v>
      </c>
      <c r="D59" s="5"/>
      <c r="E59" s="5"/>
      <c r="F59" s="5"/>
      <c r="G59" s="5"/>
      <c r="H59" s="58"/>
      <c r="I59" s="59"/>
    </row>
    <row r="60" spans="2:13" ht="15.75">
      <c r="B60" s="5" t="s">
        <v>76</v>
      </c>
      <c r="C60" s="10" t="s">
        <v>29</v>
      </c>
      <c r="D60" s="5"/>
      <c r="E60" s="5"/>
      <c r="F60" s="5"/>
      <c r="G60" s="5"/>
      <c r="H60" s="58"/>
      <c r="I60" s="59"/>
    </row>
    <row r="61" spans="2:13" ht="15.75">
      <c r="B61" s="6">
        <v>10</v>
      </c>
      <c r="C61" s="7" t="s">
        <v>77</v>
      </c>
      <c r="D61" s="5"/>
      <c r="E61" s="5"/>
      <c r="F61" s="5"/>
      <c r="G61" s="5"/>
      <c r="H61" s="58"/>
      <c r="I61" s="59"/>
    </row>
    <row r="62" spans="2:13" ht="15.75">
      <c r="B62" s="5" t="s">
        <v>78</v>
      </c>
      <c r="C62" s="10" t="s">
        <v>27</v>
      </c>
      <c r="D62" s="5"/>
      <c r="E62" s="5"/>
      <c r="F62" s="5"/>
      <c r="G62" s="5"/>
      <c r="H62" s="58"/>
      <c r="I62" s="59"/>
    </row>
    <row r="63" spans="2:13" ht="15.75">
      <c r="B63" s="5" t="s">
        <v>79</v>
      </c>
      <c r="C63" s="10" t="s">
        <v>29</v>
      </c>
      <c r="D63" s="5"/>
      <c r="E63" s="5"/>
      <c r="F63" s="5"/>
      <c r="G63" s="5"/>
      <c r="H63" s="58">
        <v>52</v>
      </c>
      <c r="I63" s="59"/>
    </row>
    <row r="64" spans="2:13" ht="15.75" hidden="1">
      <c r="B64" s="6" t="s">
        <v>23</v>
      </c>
      <c r="C64" s="7" t="s">
        <v>80</v>
      </c>
      <c r="D64" s="5"/>
      <c r="E64" s="5"/>
      <c r="F64" s="5"/>
      <c r="G64" s="5"/>
    </row>
    <row r="65" spans="2:12" s="3" customFormat="1" ht="15.75" hidden="1">
      <c r="B65" s="6">
        <v>1</v>
      </c>
      <c r="C65" s="7" t="s">
        <v>30</v>
      </c>
      <c r="D65" s="5"/>
      <c r="E65" s="5"/>
      <c r="F65" s="5"/>
      <c r="G65" s="5"/>
      <c r="H65" s="54"/>
      <c r="I65" s="54"/>
      <c r="J65" s="54"/>
      <c r="K65" s="54"/>
      <c r="L65" s="54"/>
    </row>
    <row r="66" spans="2:12" s="3" customFormat="1" ht="15.75" hidden="1">
      <c r="B66" s="5" t="s">
        <v>38</v>
      </c>
      <c r="C66" s="10" t="s">
        <v>81</v>
      </c>
      <c r="D66" s="5"/>
      <c r="E66" s="5"/>
      <c r="F66" s="5"/>
      <c r="G66" s="5"/>
      <c r="H66" s="54"/>
      <c r="I66" s="54"/>
      <c r="J66" s="54"/>
      <c r="K66" s="54"/>
      <c r="L66" s="54"/>
    </row>
    <row r="67" spans="2:12" s="3" customFormat="1" ht="15.75" hidden="1">
      <c r="B67" s="5" t="s">
        <v>39</v>
      </c>
      <c r="C67" s="10" t="s">
        <v>82</v>
      </c>
      <c r="D67" s="5"/>
      <c r="E67" s="5"/>
      <c r="F67" s="5"/>
      <c r="G67" s="5"/>
      <c r="H67" s="54"/>
      <c r="I67" s="54"/>
      <c r="J67" s="54"/>
      <c r="K67" s="54"/>
      <c r="L67" s="54"/>
    </row>
    <row r="68" spans="2:12" s="3" customFormat="1" ht="31.5" hidden="1">
      <c r="B68" s="6">
        <v>2</v>
      </c>
      <c r="C68" s="7" t="s">
        <v>41</v>
      </c>
      <c r="D68" s="5"/>
      <c r="E68" s="5"/>
      <c r="F68" s="5"/>
      <c r="G68" s="5"/>
      <c r="H68" s="54"/>
      <c r="I68" s="54"/>
      <c r="J68" s="54"/>
      <c r="K68" s="54"/>
      <c r="L68" s="54"/>
    </row>
    <row r="69" spans="2:12" s="3" customFormat="1" ht="15.75" hidden="1">
      <c r="B69" s="5" t="s">
        <v>42</v>
      </c>
      <c r="C69" s="10" t="s">
        <v>81</v>
      </c>
      <c r="D69" s="5"/>
      <c r="E69" s="5"/>
      <c r="F69" s="5"/>
      <c r="G69" s="5"/>
      <c r="H69" s="54"/>
      <c r="I69" s="54"/>
      <c r="J69" s="54"/>
      <c r="K69" s="54"/>
      <c r="L69" s="54"/>
    </row>
    <row r="70" spans="2:12" s="3" customFormat="1" ht="15.75" hidden="1">
      <c r="B70" s="5" t="s">
        <v>47</v>
      </c>
      <c r="C70" s="10" t="s">
        <v>82</v>
      </c>
      <c r="D70" s="5"/>
      <c r="E70" s="5"/>
      <c r="F70" s="5"/>
      <c r="G70" s="5"/>
      <c r="H70" s="54"/>
      <c r="I70" s="54"/>
      <c r="J70" s="54"/>
      <c r="K70" s="54"/>
      <c r="L70" s="54"/>
    </row>
    <row r="71" spans="2:12" s="3" customFormat="1" ht="15.75" hidden="1">
      <c r="B71" s="6">
        <v>3</v>
      </c>
      <c r="C71" s="7" t="s">
        <v>83</v>
      </c>
      <c r="D71" s="5"/>
      <c r="E71" s="5"/>
      <c r="F71" s="5"/>
      <c r="G71" s="5"/>
      <c r="H71" s="54"/>
      <c r="I71" s="54"/>
      <c r="J71" s="54"/>
      <c r="K71" s="54"/>
      <c r="L71" s="54"/>
    </row>
    <row r="72" spans="2:12" s="3" customFormat="1" ht="15.75" hidden="1">
      <c r="B72" s="5" t="s">
        <v>52</v>
      </c>
      <c r="C72" s="10" t="s">
        <v>81</v>
      </c>
      <c r="D72" s="5"/>
      <c r="E72" s="5"/>
      <c r="F72" s="5"/>
      <c r="G72" s="5"/>
      <c r="H72" s="54"/>
      <c r="I72" s="54"/>
      <c r="J72" s="54"/>
      <c r="K72" s="54"/>
      <c r="L72" s="54"/>
    </row>
    <row r="73" spans="2:12" s="3" customFormat="1" ht="15.75" hidden="1">
      <c r="B73" s="5" t="s">
        <v>53</v>
      </c>
      <c r="C73" s="10" t="s">
        <v>82</v>
      </c>
      <c r="D73" s="5"/>
      <c r="E73" s="5"/>
      <c r="F73" s="5"/>
      <c r="G73" s="5"/>
      <c r="H73" s="54"/>
      <c r="I73" s="54"/>
      <c r="J73" s="54"/>
      <c r="K73" s="54"/>
      <c r="L73" s="54"/>
    </row>
    <row r="74" spans="2:12" s="3" customFormat="1" ht="15.75" hidden="1">
      <c r="B74" s="6">
        <v>4</v>
      </c>
      <c r="C74" s="7" t="s">
        <v>54</v>
      </c>
      <c r="D74" s="5"/>
      <c r="E74" s="5"/>
      <c r="F74" s="5"/>
      <c r="G74" s="5"/>
      <c r="H74" s="54"/>
      <c r="I74" s="54"/>
      <c r="J74" s="54"/>
      <c r="K74" s="54"/>
      <c r="L74" s="54"/>
    </row>
    <row r="75" spans="2:12" s="3" customFormat="1" ht="15.75" hidden="1">
      <c r="B75" s="5" t="s">
        <v>55</v>
      </c>
      <c r="C75" s="10" t="s">
        <v>81</v>
      </c>
      <c r="D75" s="5"/>
      <c r="E75" s="5"/>
      <c r="F75" s="5"/>
      <c r="G75" s="5"/>
      <c r="H75" s="54"/>
      <c r="I75" s="54"/>
      <c r="J75" s="54"/>
      <c r="K75" s="54"/>
      <c r="L75" s="54"/>
    </row>
    <row r="76" spans="2:12" s="3" customFormat="1" ht="15.75" hidden="1">
      <c r="B76" s="5" t="s">
        <v>56</v>
      </c>
      <c r="C76" s="10" t="s">
        <v>82</v>
      </c>
      <c r="D76" s="5"/>
      <c r="E76" s="5"/>
      <c r="F76" s="5"/>
      <c r="G76" s="5"/>
      <c r="H76" s="54"/>
      <c r="I76" s="54"/>
      <c r="J76" s="54"/>
      <c r="K76" s="54"/>
      <c r="L76" s="54"/>
    </row>
    <row r="77" spans="2:12" s="3" customFormat="1" ht="15.75" hidden="1">
      <c r="B77" s="6">
        <v>5</v>
      </c>
      <c r="C77" s="7" t="s">
        <v>57</v>
      </c>
      <c r="D77" s="5"/>
      <c r="E77" s="5"/>
      <c r="F77" s="5"/>
      <c r="G77" s="5"/>
      <c r="H77" s="54"/>
      <c r="I77" s="54"/>
      <c r="J77" s="54"/>
      <c r="K77" s="54"/>
      <c r="L77" s="54"/>
    </row>
    <row r="78" spans="2:12" s="3" customFormat="1" ht="15.75" hidden="1">
      <c r="B78" s="5" t="s">
        <v>58</v>
      </c>
      <c r="C78" s="10" t="s">
        <v>81</v>
      </c>
      <c r="D78" s="5"/>
      <c r="E78" s="5"/>
      <c r="F78" s="5"/>
      <c r="G78" s="5"/>
      <c r="H78" s="54"/>
      <c r="I78" s="54"/>
      <c r="J78" s="54"/>
      <c r="K78" s="54"/>
      <c r="L78" s="54"/>
    </row>
    <row r="79" spans="2:12" s="3" customFormat="1" ht="15.75" hidden="1">
      <c r="B79" s="5" t="s">
        <v>47</v>
      </c>
      <c r="C79" s="10" t="s">
        <v>82</v>
      </c>
      <c r="D79" s="5"/>
      <c r="E79" s="5"/>
      <c r="F79" s="5"/>
      <c r="G79" s="5"/>
      <c r="H79" s="54"/>
      <c r="I79" s="54"/>
      <c r="J79" s="54"/>
      <c r="K79" s="54"/>
      <c r="L79" s="54"/>
    </row>
    <row r="80" spans="2:12" s="3" customFormat="1" ht="15.75" hidden="1">
      <c r="B80" s="6">
        <v>6</v>
      </c>
      <c r="C80" s="7" t="s">
        <v>60</v>
      </c>
      <c r="D80" s="5"/>
      <c r="E80" s="5"/>
      <c r="F80" s="5"/>
      <c r="G80" s="5"/>
      <c r="H80" s="54"/>
      <c r="I80" s="54"/>
      <c r="J80" s="54"/>
      <c r="K80" s="54"/>
      <c r="L80" s="54"/>
    </row>
    <row r="81" spans="2:7" ht="15.75" hidden="1">
      <c r="B81" s="5" t="s">
        <v>61</v>
      </c>
      <c r="C81" s="10" t="s">
        <v>81</v>
      </c>
      <c r="D81" s="5"/>
      <c r="E81" s="5"/>
      <c r="F81" s="5"/>
      <c r="G81" s="5"/>
    </row>
    <row r="82" spans="2:7" ht="15.75" hidden="1">
      <c r="B82" s="5" t="s">
        <v>62</v>
      </c>
      <c r="C82" s="10" t="s">
        <v>82</v>
      </c>
      <c r="D82" s="5"/>
      <c r="E82" s="5"/>
      <c r="F82" s="5"/>
      <c r="G82" s="5"/>
    </row>
    <row r="83" spans="2:7" ht="15.75" hidden="1">
      <c r="B83" s="6">
        <v>7</v>
      </c>
      <c r="C83" s="7" t="s">
        <v>68</v>
      </c>
      <c r="D83" s="5"/>
      <c r="E83" s="5"/>
      <c r="F83" s="5"/>
      <c r="G83" s="5"/>
    </row>
    <row r="84" spans="2:7" ht="15.75" hidden="1">
      <c r="B84" s="5" t="s">
        <v>69</v>
      </c>
      <c r="C84" s="10" t="s">
        <v>81</v>
      </c>
      <c r="D84" s="5"/>
      <c r="E84" s="5"/>
      <c r="F84" s="5"/>
      <c r="G84" s="5"/>
    </row>
    <row r="85" spans="2:7" ht="15.75" hidden="1">
      <c r="B85" s="5" t="s">
        <v>70</v>
      </c>
      <c r="C85" s="10" t="s">
        <v>82</v>
      </c>
      <c r="D85" s="5"/>
      <c r="E85" s="5"/>
      <c r="F85" s="5"/>
      <c r="G85" s="5"/>
    </row>
    <row r="86" spans="2:7" ht="15.75" hidden="1">
      <c r="B86" s="6">
        <v>8</v>
      </c>
      <c r="C86" s="7" t="s">
        <v>71</v>
      </c>
      <c r="D86" s="5"/>
      <c r="E86" s="5"/>
      <c r="F86" s="5"/>
      <c r="G86" s="5"/>
    </row>
    <row r="87" spans="2:7" ht="15.75" hidden="1">
      <c r="B87" s="5" t="s">
        <v>72</v>
      </c>
      <c r="C87" s="10" t="s">
        <v>81</v>
      </c>
      <c r="D87" s="5"/>
      <c r="E87" s="5"/>
      <c r="F87" s="5"/>
      <c r="G87" s="5"/>
    </row>
    <row r="88" spans="2:7" ht="15.75" hidden="1">
      <c r="B88" s="5" t="s">
        <v>73</v>
      </c>
      <c r="C88" s="10" t="s">
        <v>82</v>
      </c>
      <c r="D88" s="5"/>
      <c r="E88" s="5"/>
      <c r="F88" s="5"/>
      <c r="G88" s="5"/>
    </row>
    <row r="89" spans="2:7" ht="15.75" hidden="1">
      <c r="B89" s="6">
        <v>9</v>
      </c>
      <c r="C89" s="7" t="s">
        <v>74</v>
      </c>
      <c r="D89" s="5"/>
      <c r="E89" s="5"/>
      <c r="F89" s="5"/>
      <c r="G89" s="5"/>
    </row>
    <row r="90" spans="2:7" ht="15.75" hidden="1">
      <c r="B90" s="5" t="s">
        <v>75</v>
      </c>
      <c r="C90" s="10" t="s">
        <v>81</v>
      </c>
      <c r="D90" s="5"/>
      <c r="E90" s="5"/>
      <c r="F90" s="5"/>
      <c r="G90" s="5"/>
    </row>
    <row r="91" spans="2:7" ht="15.75" hidden="1">
      <c r="B91" s="5" t="s">
        <v>76</v>
      </c>
      <c r="C91" s="10" t="s">
        <v>82</v>
      </c>
      <c r="D91" s="5"/>
      <c r="E91" s="5"/>
      <c r="F91" s="5"/>
      <c r="G91" s="5"/>
    </row>
    <row r="92" spans="2:7" ht="15.75" hidden="1">
      <c r="B92" s="6">
        <v>10</v>
      </c>
      <c r="C92" s="7" t="s">
        <v>84</v>
      </c>
      <c r="D92" s="5"/>
      <c r="E92" s="5"/>
      <c r="F92" s="5"/>
      <c r="G92" s="5"/>
    </row>
    <row r="93" spans="2:7" ht="15.75" hidden="1">
      <c r="B93" s="5" t="s">
        <v>78</v>
      </c>
      <c r="C93" s="10" t="s">
        <v>81</v>
      </c>
      <c r="D93" s="5"/>
      <c r="E93" s="5"/>
      <c r="F93" s="5"/>
      <c r="G93" s="5"/>
    </row>
    <row r="94" spans="2:7" ht="15.75" hidden="1">
      <c r="B94" s="5" t="s">
        <v>79</v>
      </c>
      <c r="C94" s="10" t="s">
        <v>82</v>
      </c>
      <c r="D94" s="5"/>
      <c r="E94" s="5"/>
      <c r="F94" s="5"/>
      <c r="G94" s="5"/>
    </row>
    <row r="95" spans="2:7" ht="15.75" hidden="1">
      <c r="B95" s="6" t="s">
        <v>33</v>
      </c>
      <c r="C95" s="7" t="s">
        <v>85</v>
      </c>
      <c r="D95" s="5"/>
      <c r="E95" s="5"/>
      <c r="F95" s="5"/>
      <c r="G95" s="5"/>
    </row>
    <row r="96" spans="2:7" ht="15.75" hidden="1">
      <c r="B96" s="6">
        <v>1</v>
      </c>
      <c r="C96" s="7" t="s">
        <v>30</v>
      </c>
      <c r="D96" s="5"/>
      <c r="E96" s="5"/>
      <c r="F96" s="5"/>
      <c r="G96" s="5"/>
    </row>
    <row r="97" spans="2:12" s="3" customFormat="1" ht="15.75" hidden="1">
      <c r="B97" s="5" t="s">
        <v>38</v>
      </c>
      <c r="C97" s="10" t="s">
        <v>81</v>
      </c>
      <c r="D97" s="5"/>
      <c r="E97" s="5"/>
      <c r="F97" s="5"/>
      <c r="G97" s="5"/>
      <c r="H97" s="54"/>
      <c r="I97" s="54"/>
      <c r="J97" s="54"/>
      <c r="K97" s="54"/>
      <c r="L97" s="54"/>
    </row>
    <row r="98" spans="2:12" s="3" customFormat="1" ht="15.75" hidden="1">
      <c r="B98" s="5" t="s">
        <v>39</v>
      </c>
      <c r="C98" s="10" t="s">
        <v>82</v>
      </c>
      <c r="D98" s="5"/>
      <c r="E98" s="5"/>
      <c r="F98" s="5"/>
      <c r="G98" s="5"/>
      <c r="H98" s="54"/>
      <c r="I98" s="54"/>
      <c r="J98" s="54"/>
      <c r="K98" s="54"/>
      <c r="L98" s="54"/>
    </row>
    <row r="99" spans="2:12" s="3" customFormat="1" ht="31.5" hidden="1">
      <c r="B99" s="6">
        <v>2</v>
      </c>
      <c r="C99" s="7" t="s">
        <v>41</v>
      </c>
      <c r="D99" s="5"/>
      <c r="E99" s="5"/>
      <c r="F99" s="5"/>
      <c r="G99" s="5"/>
      <c r="H99" s="54"/>
      <c r="I99" s="54"/>
      <c r="J99" s="54"/>
      <c r="K99" s="54"/>
      <c r="L99" s="54"/>
    </row>
    <row r="100" spans="2:12" s="3" customFormat="1" ht="15.75" hidden="1">
      <c r="B100" s="5" t="s">
        <v>42</v>
      </c>
      <c r="C100" s="10" t="s">
        <v>81</v>
      </c>
      <c r="D100" s="5"/>
      <c r="E100" s="5"/>
      <c r="F100" s="5"/>
      <c r="G100" s="5"/>
      <c r="H100" s="54"/>
      <c r="I100" s="54"/>
      <c r="J100" s="54"/>
      <c r="K100" s="54"/>
      <c r="L100" s="54"/>
    </row>
    <row r="101" spans="2:12" s="3" customFormat="1" ht="15.75" hidden="1">
      <c r="B101" s="5" t="s">
        <v>47</v>
      </c>
      <c r="C101" s="10" t="s">
        <v>82</v>
      </c>
      <c r="D101" s="5"/>
      <c r="E101" s="5"/>
      <c r="F101" s="5"/>
      <c r="G101" s="5"/>
      <c r="H101" s="54"/>
      <c r="I101" s="54"/>
      <c r="J101" s="54"/>
      <c r="K101" s="54"/>
      <c r="L101" s="54"/>
    </row>
    <row r="102" spans="2:12" s="3" customFormat="1" ht="15.75" hidden="1">
      <c r="B102" s="6">
        <v>3</v>
      </c>
      <c r="C102" s="7" t="s">
        <v>83</v>
      </c>
      <c r="D102" s="5"/>
      <c r="E102" s="5"/>
      <c r="F102" s="5"/>
      <c r="G102" s="5"/>
      <c r="H102" s="54"/>
      <c r="I102" s="54"/>
      <c r="J102" s="54"/>
      <c r="K102" s="54"/>
      <c r="L102" s="54"/>
    </row>
    <row r="103" spans="2:12" s="3" customFormat="1" ht="15.75" hidden="1">
      <c r="B103" s="5" t="s">
        <v>52</v>
      </c>
      <c r="C103" s="10" t="s">
        <v>81</v>
      </c>
      <c r="D103" s="5"/>
      <c r="E103" s="5"/>
      <c r="F103" s="5"/>
      <c r="G103" s="5"/>
      <c r="H103" s="54"/>
      <c r="I103" s="54"/>
      <c r="J103" s="54"/>
      <c r="K103" s="54"/>
      <c r="L103" s="54"/>
    </row>
    <row r="104" spans="2:12" s="3" customFormat="1" ht="15.75" hidden="1">
      <c r="B104" s="5" t="s">
        <v>53</v>
      </c>
      <c r="C104" s="10" t="s">
        <v>82</v>
      </c>
      <c r="D104" s="5"/>
      <c r="E104" s="5"/>
      <c r="F104" s="5"/>
      <c r="G104" s="5"/>
      <c r="H104" s="54"/>
      <c r="I104" s="54"/>
      <c r="J104" s="54"/>
      <c r="K104" s="54"/>
      <c r="L104" s="54"/>
    </row>
    <row r="105" spans="2:12" s="3" customFormat="1" ht="15.75" hidden="1">
      <c r="B105" s="6">
        <v>4</v>
      </c>
      <c r="C105" s="7" t="s">
        <v>54</v>
      </c>
      <c r="D105" s="5"/>
      <c r="E105" s="5"/>
      <c r="F105" s="5"/>
      <c r="G105" s="5"/>
      <c r="H105" s="54"/>
      <c r="I105" s="54"/>
      <c r="J105" s="54"/>
      <c r="K105" s="54"/>
      <c r="L105" s="54"/>
    </row>
    <row r="106" spans="2:12" s="3" customFormat="1" ht="15.75" hidden="1">
      <c r="B106" s="5" t="s">
        <v>55</v>
      </c>
      <c r="C106" s="10" t="s">
        <v>81</v>
      </c>
      <c r="D106" s="5"/>
      <c r="E106" s="5"/>
      <c r="F106" s="5"/>
      <c r="G106" s="5"/>
      <c r="H106" s="54"/>
      <c r="I106" s="54"/>
      <c r="J106" s="54"/>
      <c r="K106" s="54"/>
      <c r="L106" s="54"/>
    </row>
    <row r="107" spans="2:12" s="3" customFormat="1" ht="15.75" hidden="1">
      <c r="B107" s="5" t="s">
        <v>56</v>
      </c>
      <c r="C107" s="10" t="s">
        <v>82</v>
      </c>
      <c r="D107" s="5"/>
      <c r="E107" s="5"/>
      <c r="F107" s="5"/>
      <c r="G107" s="5"/>
      <c r="H107" s="54"/>
      <c r="I107" s="54"/>
      <c r="J107" s="54"/>
      <c r="K107" s="54"/>
      <c r="L107" s="54"/>
    </row>
    <row r="108" spans="2:12" s="3" customFormat="1" ht="15.75" hidden="1">
      <c r="B108" s="6">
        <v>5</v>
      </c>
      <c r="C108" s="7" t="s">
        <v>57</v>
      </c>
      <c r="D108" s="5"/>
      <c r="E108" s="5"/>
      <c r="F108" s="5"/>
      <c r="G108" s="5"/>
      <c r="H108" s="54"/>
      <c r="I108" s="54"/>
      <c r="J108" s="54"/>
      <c r="K108" s="54"/>
      <c r="L108" s="54"/>
    </row>
    <row r="109" spans="2:12" s="3" customFormat="1" ht="15.75" hidden="1">
      <c r="B109" s="5" t="s">
        <v>58</v>
      </c>
      <c r="C109" s="10" t="s">
        <v>81</v>
      </c>
      <c r="D109" s="5"/>
      <c r="E109" s="5"/>
      <c r="F109" s="5"/>
      <c r="G109" s="5"/>
      <c r="H109" s="54"/>
      <c r="I109" s="54"/>
      <c r="J109" s="54"/>
      <c r="K109" s="54"/>
      <c r="L109" s="54"/>
    </row>
    <row r="110" spans="2:12" s="3" customFormat="1" ht="15.75" hidden="1">
      <c r="B110" s="5" t="s">
        <v>47</v>
      </c>
      <c r="C110" s="10" t="s">
        <v>82</v>
      </c>
      <c r="D110" s="5"/>
      <c r="E110" s="5"/>
      <c r="F110" s="5"/>
      <c r="G110" s="5"/>
      <c r="H110" s="54"/>
      <c r="I110" s="54"/>
      <c r="J110" s="54"/>
      <c r="K110" s="54"/>
      <c r="L110" s="54"/>
    </row>
    <row r="111" spans="2:12" s="3" customFormat="1" ht="15.75" hidden="1">
      <c r="B111" s="6">
        <v>6</v>
      </c>
      <c r="C111" s="7" t="s">
        <v>60</v>
      </c>
      <c r="D111" s="5"/>
      <c r="E111" s="5"/>
      <c r="F111" s="5"/>
      <c r="G111" s="5"/>
      <c r="H111" s="54"/>
      <c r="I111" s="54"/>
      <c r="J111" s="54"/>
      <c r="K111" s="54"/>
      <c r="L111" s="54"/>
    </row>
    <row r="112" spans="2:12" s="3" customFormat="1" ht="15.75" hidden="1">
      <c r="B112" s="5" t="s">
        <v>61</v>
      </c>
      <c r="C112" s="10" t="s">
        <v>81</v>
      </c>
      <c r="D112" s="5"/>
      <c r="E112" s="5"/>
      <c r="F112" s="5"/>
      <c r="G112" s="5"/>
      <c r="H112" s="54"/>
      <c r="I112" s="54"/>
      <c r="J112" s="54"/>
      <c r="K112" s="54"/>
      <c r="L112" s="54"/>
    </row>
    <row r="113" spans="2:12" s="3" customFormat="1" ht="15.75" hidden="1">
      <c r="B113" s="5" t="s">
        <v>62</v>
      </c>
      <c r="C113" s="10" t="s">
        <v>82</v>
      </c>
      <c r="D113" s="5"/>
      <c r="E113" s="5"/>
      <c r="F113" s="5"/>
      <c r="G113" s="5"/>
      <c r="H113" s="54"/>
      <c r="I113" s="54"/>
      <c r="J113" s="54"/>
      <c r="K113" s="54"/>
      <c r="L113" s="54"/>
    </row>
    <row r="114" spans="2:12" s="3" customFormat="1" ht="15.75" hidden="1">
      <c r="B114" s="6">
        <v>7</v>
      </c>
      <c r="C114" s="7" t="s">
        <v>68</v>
      </c>
      <c r="D114" s="5"/>
      <c r="E114" s="5"/>
      <c r="F114" s="5"/>
      <c r="G114" s="5"/>
      <c r="H114" s="54"/>
      <c r="I114" s="54"/>
      <c r="J114" s="54"/>
      <c r="K114" s="54"/>
      <c r="L114" s="54"/>
    </row>
    <row r="115" spans="2:12" s="3" customFormat="1" ht="15.75" hidden="1">
      <c r="B115" s="5" t="s">
        <v>69</v>
      </c>
      <c r="C115" s="10" t="s">
        <v>81</v>
      </c>
      <c r="D115" s="5"/>
      <c r="E115" s="5"/>
      <c r="F115" s="5"/>
      <c r="G115" s="5"/>
      <c r="H115" s="54"/>
      <c r="I115" s="54"/>
      <c r="J115" s="54"/>
      <c r="K115" s="54"/>
      <c r="L115" s="54"/>
    </row>
    <row r="116" spans="2:12" s="3" customFormat="1" ht="15.75" hidden="1">
      <c r="B116" s="5" t="s">
        <v>70</v>
      </c>
      <c r="C116" s="10" t="s">
        <v>82</v>
      </c>
      <c r="D116" s="5"/>
      <c r="E116" s="5"/>
      <c r="F116" s="5"/>
      <c r="G116" s="5"/>
      <c r="H116" s="54"/>
      <c r="I116" s="54"/>
      <c r="J116" s="54"/>
      <c r="K116" s="54"/>
      <c r="L116" s="54"/>
    </row>
    <row r="117" spans="2:12" s="3" customFormat="1" ht="15.75" hidden="1">
      <c r="B117" s="6">
        <v>8</v>
      </c>
      <c r="C117" s="7" t="s">
        <v>71</v>
      </c>
      <c r="D117" s="5"/>
      <c r="E117" s="5"/>
      <c r="F117" s="5"/>
      <c r="G117" s="5"/>
      <c r="H117" s="54"/>
      <c r="I117" s="54"/>
      <c r="J117" s="54"/>
      <c r="K117" s="54"/>
      <c r="L117" s="54"/>
    </row>
    <row r="118" spans="2:12" s="3" customFormat="1" ht="15.75" hidden="1">
      <c r="B118" s="5" t="s">
        <v>72</v>
      </c>
      <c r="C118" s="10" t="s">
        <v>81</v>
      </c>
      <c r="D118" s="5"/>
      <c r="E118" s="5"/>
      <c r="F118" s="5"/>
      <c r="G118" s="5"/>
      <c r="H118" s="54"/>
      <c r="I118" s="54"/>
      <c r="J118" s="54"/>
      <c r="K118" s="54"/>
      <c r="L118" s="54"/>
    </row>
    <row r="119" spans="2:12" s="3" customFormat="1" ht="15.75" hidden="1">
      <c r="B119" s="5" t="s">
        <v>73</v>
      </c>
      <c r="C119" s="10" t="s">
        <v>82</v>
      </c>
      <c r="D119" s="5"/>
      <c r="E119" s="5"/>
      <c r="F119" s="5"/>
      <c r="G119" s="5"/>
      <c r="H119" s="54"/>
      <c r="I119" s="54"/>
      <c r="J119" s="54"/>
      <c r="K119" s="54"/>
      <c r="L119" s="54"/>
    </row>
    <row r="120" spans="2:12" s="3" customFormat="1" ht="15.75" hidden="1">
      <c r="B120" s="6">
        <v>9</v>
      </c>
      <c r="C120" s="7" t="s">
        <v>74</v>
      </c>
      <c r="D120" s="5"/>
      <c r="E120" s="5"/>
      <c r="F120" s="5"/>
      <c r="G120" s="5"/>
      <c r="H120" s="54"/>
      <c r="I120" s="54"/>
      <c r="J120" s="54"/>
      <c r="K120" s="54"/>
      <c r="L120" s="54"/>
    </row>
    <row r="121" spans="2:12" s="3" customFormat="1" ht="15.75" hidden="1">
      <c r="B121" s="5" t="s">
        <v>75</v>
      </c>
      <c r="C121" s="10" t="s">
        <v>81</v>
      </c>
      <c r="D121" s="5"/>
      <c r="E121" s="5"/>
      <c r="F121" s="5"/>
      <c r="G121" s="5"/>
      <c r="H121" s="54"/>
      <c r="I121" s="54"/>
      <c r="J121" s="54"/>
      <c r="K121" s="54"/>
      <c r="L121" s="54"/>
    </row>
    <row r="122" spans="2:12" s="3" customFormat="1" ht="15.75" hidden="1">
      <c r="B122" s="5" t="s">
        <v>76</v>
      </c>
      <c r="C122" s="10" t="s">
        <v>82</v>
      </c>
      <c r="D122" s="5"/>
      <c r="E122" s="5"/>
      <c r="F122" s="5"/>
      <c r="G122" s="5"/>
      <c r="H122" s="54"/>
      <c r="I122" s="54"/>
      <c r="J122" s="54"/>
      <c r="K122" s="54"/>
      <c r="L122" s="54"/>
    </row>
    <row r="123" spans="2:12" s="3" customFormat="1" ht="15.75" hidden="1">
      <c r="B123" s="6">
        <v>10</v>
      </c>
      <c r="C123" s="7" t="s">
        <v>84</v>
      </c>
      <c r="D123" s="5"/>
      <c r="E123" s="5"/>
      <c r="F123" s="5"/>
      <c r="G123" s="5"/>
      <c r="H123" s="54"/>
      <c r="I123" s="54"/>
      <c r="J123" s="54"/>
      <c r="K123" s="54"/>
      <c r="L123" s="54"/>
    </row>
    <row r="124" spans="2:12" s="3" customFormat="1" ht="15.75" hidden="1">
      <c r="B124" s="5" t="s">
        <v>78</v>
      </c>
      <c r="C124" s="10" t="s">
        <v>81</v>
      </c>
      <c r="D124" s="5"/>
      <c r="E124" s="5"/>
      <c r="F124" s="5"/>
      <c r="G124" s="5"/>
      <c r="H124" s="54"/>
      <c r="I124" s="54"/>
      <c r="J124" s="54"/>
      <c r="K124" s="54"/>
      <c r="L124" s="54"/>
    </row>
    <row r="125" spans="2:12" s="3" customFormat="1" ht="15.75" hidden="1">
      <c r="B125" s="5" t="s">
        <v>79</v>
      </c>
      <c r="C125" s="10" t="s">
        <v>82</v>
      </c>
      <c r="D125" s="5"/>
      <c r="E125" s="5"/>
      <c r="F125" s="5"/>
      <c r="G125" s="5"/>
      <c r="H125" s="54"/>
      <c r="I125" s="54"/>
      <c r="J125" s="54"/>
      <c r="K125" s="54"/>
      <c r="L125" s="54"/>
    </row>
    <row r="127" spans="2:12" s="3" customFormat="1" ht="15.75">
      <c r="B127" s="40"/>
      <c r="C127" s="1"/>
      <c r="D127" s="1"/>
      <c r="E127" s="1"/>
      <c r="F127" s="1"/>
      <c r="G127" s="1"/>
      <c r="H127" s="54"/>
      <c r="I127" s="54"/>
      <c r="J127" s="54"/>
      <c r="K127" s="54"/>
      <c r="L127" s="54"/>
    </row>
    <row r="129" spans="2:3" ht="15.75">
      <c r="B129" s="46"/>
      <c r="C129" s="41"/>
    </row>
    <row r="130" spans="2:3" ht="15.75">
      <c r="B130" s="46"/>
      <c r="C130" s="42"/>
    </row>
    <row r="131" spans="2:3" ht="15.75">
      <c r="B131" s="46"/>
      <c r="C131" s="41"/>
    </row>
    <row r="132" spans="2:3">
      <c r="B132" s="46"/>
      <c r="C132" s="43"/>
    </row>
    <row r="133" spans="2:3">
      <c r="B133" s="46"/>
      <c r="C133" s="43"/>
    </row>
    <row r="134" spans="2:3">
      <c r="B134" s="46"/>
      <c r="C134" s="43"/>
    </row>
    <row r="135" spans="2:3">
      <c r="B135" s="46"/>
      <c r="C135" s="43"/>
    </row>
    <row r="136" spans="2:3" ht="15.75">
      <c r="B136" s="46"/>
      <c r="C136" s="42"/>
    </row>
  </sheetData>
  <mergeCells count="10">
    <mergeCell ref="B9:G9"/>
    <mergeCell ref="B10:G10"/>
    <mergeCell ref="B129:B136"/>
    <mergeCell ref="B1:E1"/>
    <mergeCell ref="B4:G4"/>
    <mergeCell ref="B5:G5"/>
    <mergeCell ref="B6:G6"/>
    <mergeCell ref="B7:G7"/>
    <mergeCell ref="B8:G8"/>
    <mergeCell ref="B2:C2"/>
  </mergeCells>
  <pageMargins left="0" right="0" top="0" bottom="0" header="0.3" footer="0.3"/>
  <pageSetup paperSize="9" scale="73" orientation="portrait" verticalDpi="0" r:id="rId1"/>
  <colBreaks count="1" manualBreakCount="1">
    <brk id="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26- Ck-9th</vt:lpstr>
      <vt:lpstr>'26- Ck-9th'!chuong_pl_105</vt:lpstr>
      <vt:lpstr>'26- Ck-9th'!chuong_pl_105_name</vt:lpstr>
      <vt:lpstr>'26- Ck-9th'!chuong_pl_105_name_name</vt:lpstr>
      <vt:lpstr>'26- Ck-9th'!chuong_pl_105_name_name_name</vt:lpstr>
      <vt:lpstr>'26- Ck-9th'!Print_Area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KETOAN-LIEN</dc:creator>
  <cp:lastModifiedBy>KETOAN-LIEN</cp:lastModifiedBy>
  <dcterms:created xsi:type="dcterms:W3CDTF">2026-10-11T10:06:55Z</dcterms:created>
  <dcterms:modified xsi:type="dcterms:W3CDTF">2026-10-11T10:40:44Z</dcterms:modified>
</cp:coreProperties>
</file>